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 activeTab="4"/>
  </bookViews>
  <sheets>
    <sheet name="Overview" sheetId="52" r:id="rId1"/>
    <sheet name="5-6-1962" sheetId="18" r:id="rId2"/>
    <sheet name="16-1-1987" sheetId="53" r:id="rId3"/>
    <sheet name="23-2-1982" sheetId="54" r:id="rId4"/>
    <sheet name="29-1-1983" sheetId="55" r:id="rId5"/>
  </sheets>
  <calcPr calcId="145621" iterate="1"/>
</workbook>
</file>

<file path=xl/calcChain.xml><?xml version="1.0" encoding="utf-8"?>
<calcChain xmlns="http://schemas.openxmlformats.org/spreadsheetml/2006/main">
  <c r="A43" i="55" l="1"/>
  <c r="A42" i="55"/>
  <c r="I41" i="55"/>
  <c r="H41" i="55"/>
  <c r="I40" i="55"/>
  <c r="A40" i="55"/>
  <c r="H40" i="55" s="1"/>
  <c r="I39" i="55"/>
  <c r="A39" i="55"/>
  <c r="H39" i="55" s="1"/>
  <c r="I38" i="55"/>
  <c r="A38" i="55"/>
  <c r="H38" i="55" s="1"/>
  <c r="I37" i="55"/>
  <c r="A37" i="55"/>
  <c r="H37" i="55" s="1"/>
  <c r="I36" i="55"/>
  <c r="A36" i="55"/>
  <c r="H36" i="55" s="1"/>
  <c r="I35" i="55"/>
  <c r="A35" i="55"/>
  <c r="H35" i="55" s="1"/>
  <c r="I34" i="55"/>
  <c r="A34" i="55"/>
  <c r="H34" i="55" s="1"/>
  <c r="I33" i="55"/>
  <c r="A33" i="55"/>
  <c r="H33" i="55" s="1"/>
  <c r="I32" i="55"/>
  <c r="A32" i="55"/>
  <c r="H32" i="55" s="1"/>
  <c r="C22" i="55"/>
  <c r="C21" i="55"/>
  <c r="C20" i="55"/>
  <c r="C19" i="55"/>
  <c r="C18" i="55"/>
  <c r="C17" i="55"/>
  <c r="C14" i="55"/>
  <c r="F9" i="54"/>
  <c r="G5" i="54"/>
  <c r="A42" i="54"/>
  <c r="I42" i="54" s="1"/>
  <c r="I41" i="54"/>
  <c r="H41" i="54"/>
  <c r="A40" i="54"/>
  <c r="H40" i="54" s="1"/>
  <c r="A39" i="54"/>
  <c r="H39" i="54" s="1"/>
  <c r="A38" i="54"/>
  <c r="H38" i="54" s="1"/>
  <c r="A37" i="54"/>
  <c r="H37" i="54" s="1"/>
  <c r="A36" i="54"/>
  <c r="H36" i="54" s="1"/>
  <c r="A35" i="54"/>
  <c r="H35" i="54" s="1"/>
  <c r="A34" i="54"/>
  <c r="H34" i="54" s="1"/>
  <c r="A33" i="54"/>
  <c r="H33" i="54" s="1"/>
  <c r="A32" i="54"/>
  <c r="H32" i="54" s="1"/>
  <c r="C22" i="54"/>
  <c r="C21" i="54"/>
  <c r="C20" i="54"/>
  <c r="C19" i="54"/>
  <c r="C18" i="54"/>
  <c r="C17" i="54"/>
  <c r="C14" i="54"/>
  <c r="C25" i="55" l="1"/>
  <c r="C29" i="55" s="1"/>
  <c r="F41" i="55"/>
  <c r="I43" i="55"/>
  <c r="E43" i="55"/>
  <c r="H43" i="55"/>
  <c r="G41" i="55"/>
  <c r="E41" i="55"/>
  <c r="E32" i="55"/>
  <c r="E33" i="55"/>
  <c r="E34" i="55"/>
  <c r="E35" i="55"/>
  <c r="E36" i="55"/>
  <c r="E37" i="55"/>
  <c r="E38" i="55"/>
  <c r="E39" i="55"/>
  <c r="E40" i="55"/>
  <c r="I42" i="55"/>
  <c r="E42" i="55"/>
  <c r="H42" i="55"/>
  <c r="A44" i="55"/>
  <c r="F32" i="55"/>
  <c r="G32" i="55" s="1"/>
  <c r="F33" i="55"/>
  <c r="G33" i="55" s="1"/>
  <c r="F34" i="55"/>
  <c r="G34" i="55" s="1"/>
  <c r="F35" i="55"/>
  <c r="G35" i="55" s="1"/>
  <c r="F36" i="55"/>
  <c r="G36" i="55" s="1"/>
  <c r="F37" i="55"/>
  <c r="G37" i="55" s="1"/>
  <c r="F38" i="55"/>
  <c r="G38" i="55" s="1"/>
  <c r="F39" i="55"/>
  <c r="G39" i="55" s="1"/>
  <c r="F40" i="55"/>
  <c r="G40" i="55" s="1"/>
  <c r="C25" i="54"/>
  <c r="C29" i="54" s="1"/>
  <c r="C28" i="54" s="1"/>
  <c r="E32" i="54"/>
  <c r="I32" i="54"/>
  <c r="E33" i="54"/>
  <c r="I33" i="54"/>
  <c r="E34" i="54"/>
  <c r="I34" i="54"/>
  <c r="E35" i="54"/>
  <c r="I35" i="54"/>
  <c r="E36" i="54"/>
  <c r="I36" i="54"/>
  <c r="E37" i="54"/>
  <c r="I37" i="54"/>
  <c r="E38" i="54"/>
  <c r="I38" i="54"/>
  <c r="E39" i="54"/>
  <c r="I39" i="54"/>
  <c r="E40" i="54"/>
  <c r="I40" i="54"/>
  <c r="F41" i="54"/>
  <c r="G41" i="54" s="1"/>
  <c r="H42" i="54"/>
  <c r="A43" i="54"/>
  <c r="F32" i="54"/>
  <c r="G32" i="54" s="1"/>
  <c r="F33" i="54"/>
  <c r="G33" i="54" s="1"/>
  <c r="F34" i="54"/>
  <c r="G34" i="54" s="1"/>
  <c r="F35" i="54"/>
  <c r="G35" i="54" s="1"/>
  <c r="F36" i="54"/>
  <c r="G36" i="54" s="1"/>
  <c r="F37" i="54"/>
  <c r="G37" i="54" s="1"/>
  <c r="F38" i="54"/>
  <c r="G38" i="54" s="1"/>
  <c r="F39" i="54"/>
  <c r="G39" i="54" s="1"/>
  <c r="F40" i="54"/>
  <c r="G40" i="54" s="1"/>
  <c r="E41" i="54"/>
  <c r="E42" i="54"/>
  <c r="A43" i="53"/>
  <c r="A42" i="53"/>
  <c r="I41" i="53"/>
  <c r="H41" i="53"/>
  <c r="I40" i="53"/>
  <c r="A40" i="53"/>
  <c r="H40" i="53" s="1"/>
  <c r="I39" i="53"/>
  <c r="A39" i="53"/>
  <c r="H39" i="53" s="1"/>
  <c r="I38" i="53"/>
  <c r="A38" i="53"/>
  <c r="H38" i="53" s="1"/>
  <c r="I37" i="53"/>
  <c r="A37" i="53"/>
  <c r="H37" i="53" s="1"/>
  <c r="I36" i="53"/>
  <c r="A36" i="53"/>
  <c r="H36" i="53" s="1"/>
  <c r="I35" i="53"/>
  <c r="A35" i="53"/>
  <c r="H35" i="53" s="1"/>
  <c r="I34" i="53"/>
  <c r="A34" i="53"/>
  <c r="H34" i="53" s="1"/>
  <c r="I33" i="53"/>
  <c r="A33" i="53"/>
  <c r="H33" i="53" s="1"/>
  <c r="I32" i="53"/>
  <c r="A32" i="53"/>
  <c r="H32" i="53" s="1"/>
  <c r="C22" i="53"/>
  <c r="C21" i="53"/>
  <c r="C20" i="53"/>
  <c r="C19" i="53"/>
  <c r="C18" i="53"/>
  <c r="C17" i="53"/>
  <c r="C14" i="53"/>
  <c r="I44" i="55" l="1"/>
  <c r="E44" i="55"/>
  <c r="H44" i="55"/>
  <c r="A45" i="55"/>
  <c r="C28" i="55"/>
  <c r="C26" i="55"/>
  <c r="C27" i="55" s="1"/>
  <c r="F44" i="55" s="1"/>
  <c r="C26" i="54"/>
  <c r="C27" i="54" s="1"/>
  <c r="F42" i="54" s="1"/>
  <c r="G42" i="54" s="1"/>
  <c r="I43" i="54"/>
  <c r="E43" i="54"/>
  <c r="A44" i="54"/>
  <c r="H43" i="54"/>
  <c r="F43" i="54"/>
  <c r="G43" i="54" s="1"/>
  <c r="C25" i="53"/>
  <c r="C29" i="53" s="1"/>
  <c r="I43" i="53"/>
  <c r="E43" i="53"/>
  <c r="H43" i="53"/>
  <c r="E41" i="53"/>
  <c r="E32" i="53"/>
  <c r="E33" i="53"/>
  <c r="E34" i="53"/>
  <c r="E35" i="53"/>
  <c r="E36" i="53"/>
  <c r="E37" i="53"/>
  <c r="E38" i="53"/>
  <c r="E39" i="53"/>
  <c r="E40" i="53"/>
  <c r="I42" i="53"/>
  <c r="E42" i="53"/>
  <c r="H42" i="53"/>
  <c r="A44" i="53"/>
  <c r="F32" i="53"/>
  <c r="G32" i="53" s="1"/>
  <c r="F33" i="53"/>
  <c r="G33" i="53" s="1"/>
  <c r="F34" i="53"/>
  <c r="G34" i="53" s="1"/>
  <c r="F35" i="53"/>
  <c r="G35" i="53" s="1"/>
  <c r="F36" i="53"/>
  <c r="G36" i="53" s="1"/>
  <c r="F37" i="53"/>
  <c r="G37" i="53" s="1"/>
  <c r="F38" i="53"/>
  <c r="G38" i="53" s="1"/>
  <c r="F39" i="53"/>
  <c r="G39" i="53" s="1"/>
  <c r="F40" i="53"/>
  <c r="G40" i="53" s="1"/>
  <c r="C22" i="18"/>
  <c r="C21" i="18"/>
  <c r="C20" i="18"/>
  <c r="C19" i="18"/>
  <c r="C18" i="18"/>
  <c r="C17" i="18"/>
  <c r="F43" i="55" l="1"/>
  <c r="F42" i="55"/>
  <c r="G42" i="55" s="1"/>
  <c r="G43" i="55"/>
  <c r="I45" i="55"/>
  <c r="E45" i="55"/>
  <c r="A46" i="55"/>
  <c r="F45" i="55"/>
  <c r="G45" i="55" s="1"/>
  <c r="H45" i="55"/>
  <c r="G44" i="55"/>
  <c r="I44" i="54"/>
  <c r="E44" i="54"/>
  <c r="A45" i="54"/>
  <c r="H44" i="54"/>
  <c r="F44" i="54"/>
  <c r="G44" i="54" s="1"/>
  <c r="F41" i="53"/>
  <c r="G41" i="53" s="1"/>
  <c r="I44" i="53"/>
  <c r="E44" i="53"/>
  <c r="H44" i="53"/>
  <c r="A45" i="53"/>
  <c r="C28" i="53"/>
  <c r="C26" i="53"/>
  <c r="C27" i="53" s="1"/>
  <c r="F43" i="53" s="1"/>
  <c r="A42" i="18"/>
  <c r="I42" i="18" s="1"/>
  <c r="I41" i="18"/>
  <c r="H41" i="18"/>
  <c r="E41" i="18"/>
  <c r="A40" i="18"/>
  <c r="H40" i="18" s="1"/>
  <c r="C14" i="18"/>
  <c r="I46" i="55" l="1"/>
  <c r="E46" i="55"/>
  <c r="H46" i="55"/>
  <c r="A47" i="55"/>
  <c r="F46" i="55"/>
  <c r="G46" i="55" s="1"/>
  <c r="I45" i="54"/>
  <c r="E45" i="54"/>
  <c r="A46" i="54"/>
  <c r="H45" i="54"/>
  <c r="F45" i="54"/>
  <c r="G45" i="54" s="1"/>
  <c r="F44" i="53"/>
  <c r="G44" i="53" s="1"/>
  <c r="F42" i="53"/>
  <c r="G42" i="53" s="1"/>
  <c r="G43" i="53"/>
  <c r="I45" i="53"/>
  <c r="E45" i="53"/>
  <c r="A46" i="53"/>
  <c r="F45" i="53"/>
  <c r="G45" i="53" s="1"/>
  <c r="H45" i="53"/>
  <c r="A39" i="18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I47" i="55" l="1"/>
  <c r="E47" i="55"/>
  <c r="A48" i="55"/>
  <c r="F47" i="55"/>
  <c r="G47" i="55" s="1"/>
  <c r="H47" i="55"/>
  <c r="I46" i="54"/>
  <c r="E46" i="54"/>
  <c r="A47" i="54"/>
  <c r="H46" i="54"/>
  <c r="F46" i="54"/>
  <c r="G46" i="54" s="1"/>
  <c r="I46" i="53"/>
  <c r="E46" i="53"/>
  <c r="H46" i="53"/>
  <c r="A47" i="53"/>
  <c r="F46" i="53"/>
  <c r="G46" i="53" s="1"/>
  <c r="F34" i="18"/>
  <c r="F36" i="18"/>
  <c r="F38" i="18"/>
  <c r="F40" i="18"/>
  <c r="F32" i="18"/>
  <c r="F33" i="18"/>
  <c r="F35" i="18"/>
  <c r="F37" i="18"/>
  <c r="F39" i="18"/>
  <c r="F41" i="18"/>
  <c r="G41" i="18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G38" i="18"/>
  <c r="G40" i="18"/>
  <c r="C29" i="18"/>
  <c r="G39" i="18"/>
  <c r="I38" i="18"/>
  <c r="A37" i="18"/>
  <c r="G37" i="18" s="1"/>
  <c r="I43" i="18"/>
  <c r="E43" i="18"/>
  <c r="H43" i="18"/>
  <c r="I48" i="55" l="1"/>
  <c r="E48" i="55"/>
  <c r="H48" i="55"/>
  <c r="A49" i="55"/>
  <c r="F48" i="55"/>
  <c r="G48" i="55" s="1"/>
  <c r="I47" i="54"/>
  <c r="E47" i="54"/>
  <c r="A48" i="54"/>
  <c r="H47" i="54"/>
  <c r="F47" i="54"/>
  <c r="G47" i="54" s="1"/>
  <c r="I47" i="53"/>
  <c r="E47" i="53"/>
  <c r="A48" i="53"/>
  <c r="F47" i="53"/>
  <c r="G47" i="53" s="1"/>
  <c r="H47" i="53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H45" i="18"/>
  <c r="I45" i="18"/>
  <c r="E45" i="18"/>
  <c r="I49" i="55" l="1"/>
  <c r="E49" i="55"/>
  <c r="A50" i="55"/>
  <c r="F49" i="55"/>
  <c r="G49" i="55" s="1"/>
  <c r="H49" i="55"/>
  <c r="I48" i="54"/>
  <c r="E48" i="54"/>
  <c r="A49" i="54"/>
  <c r="H48" i="54"/>
  <c r="F48" i="54"/>
  <c r="G48" i="54" s="1"/>
  <c r="I48" i="53"/>
  <c r="E48" i="53"/>
  <c r="H48" i="53"/>
  <c r="A49" i="53"/>
  <c r="F48" i="53"/>
  <c r="G48" i="53" s="1"/>
  <c r="F46" i="18"/>
  <c r="F47" i="18"/>
  <c r="F48" i="18"/>
  <c r="F49" i="18"/>
  <c r="F43" i="18"/>
  <c r="G43" i="18" s="1"/>
  <c r="F44" i="18"/>
  <c r="G44" i="18" s="1"/>
  <c r="F45" i="18"/>
  <c r="G45" i="18" s="1"/>
  <c r="F42" i="18"/>
  <c r="G42" i="18" s="1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G46" i="18"/>
  <c r="I46" i="18"/>
  <c r="E46" i="18"/>
  <c r="I50" i="55" l="1"/>
  <c r="E50" i="55"/>
  <c r="H50" i="55"/>
  <c r="A51" i="55"/>
  <c r="F50" i="55"/>
  <c r="G50" i="55" s="1"/>
  <c r="I49" i="54"/>
  <c r="E49" i="54"/>
  <c r="A50" i="54"/>
  <c r="H49" i="54"/>
  <c r="F49" i="54"/>
  <c r="G49" i="54" s="1"/>
  <c r="I49" i="53"/>
  <c r="E49" i="53"/>
  <c r="A50" i="53"/>
  <c r="F49" i="53"/>
  <c r="G49" i="53" s="1"/>
  <c r="H49" i="53"/>
  <c r="H34" i="18"/>
  <c r="E34" i="18"/>
  <c r="A33" i="18"/>
  <c r="I34" i="18"/>
  <c r="G34" i="18"/>
  <c r="H47" i="18"/>
  <c r="G47" i="18"/>
  <c r="I47" i="18"/>
  <c r="E47" i="18"/>
  <c r="I51" i="55" l="1"/>
  <c r="E51" i="55"/>
  <c r="A52" i="55"/>
  <c r="F51" i="55"/>
  <c r="G51" i="55" s="1"/>
  <c r="H51" i="55"/>
  <c r="I50" i="54"/>
  <c r="E50" i="54"/>
  <c r="A51" i="54"/>
  <c r="H50" i="54"/>
  <c r="F50" i="54"/>
  <c r="G50" i="54" s="1"/>
  <c r="I50" i="53"/>
  <c r="E50" i="53"/>
  <c r="H50" i="53"/>
  <c r="A51" i="53"/>
  <c r="F50" i="53"/>
  <c r="G50" i="53" s="1"/>
  <c r="H33" i="18"/>
  <c r="I33" i="18"/>
  <c r="E33" i="18"/>
  <c r="A32" i="18"/>
  <c r="G33" i="18"/>
  <c r="H48" i="18"/>
  <c r="G48" i="18"/>
  <c r="I48" i="18"/>
  <c r="E48" i="18"/>
  <c r="I52" i="55" l="1"/>
  <c r="E52" i="55"/>
  <c r="H52" i="55"/>
  <c r="A53" i="55"/>
  <c r="F52" i="55"/>
  <c r="G52" i="55" s="1"/>
  <c r="I51" i="54"/>
  <c r="E51" i="54"/>
  <c r="A52" i="54"/>
  <c r="H51" i="54"/>
  <c r="F51" i="54"/>
  <c r="G51" i="54" s="1"/>
  <c r="I51" i="53"/>
  <c r="E51" i="53"/>
  <c r="A52" i="53"/>
  <c r="F51" i="53"/>
  <c r="G51" i="53" s="1"/>
  <c r="H51" i="53"/>
  <c r="H32" i="18"/>
  <c r="E32" i="18"/>
  <c r="I32" i="18"/>
  <c r="G32" i="18"/>
  <c r="H49" i="18"/>
  <c r="G49" i="18"/>
  <c r="I49" i="18"/>
  <c r="E49" i="18"/>
  <c r="I53" i="55" l="1"/>
  <c r="E53" i="55"/>
  <c r="A54" i="55"/>
  <c r="F53" i="55"/>
  <c r="G53" i="55" s="1"/>
  <c r="H53" i="55"/>
  <c r="I52" i="54"/>
  <c r="E52" i="54"/>
  <c r="A53" i="54"/>
  <c r="H52" i="54"/>
  <c r="F52" i="54"/>
  <c r="G52" i="54" s="1"/>
  <c r="I52" i="53"/>
  <c r="E52" i="53"/>
  <c r="H52" i="53"/>
  <c r="A53" i="53"/>
  <c r="F52" i="53"/>
  <c r="G52" i="53" s="1"/>
  <c r="H50" i="18"/>
  <c r="G50" i="18"/>
  <c r="I50" i="18"/>
  <c r="E50" i="18"/>
  <c r="I54" i="55" l="1"/>
  <c r="E54" i="55"/>
  <c r="H54" i="55"/>
  <c r="A55" i="55"/>
  <c r="F54" i="55"/>
  <c r="G54" i="55" s="1"/>
  <c r="I53" i="54"/>
  <c r="E53" i="54"/>
  <c r="A54" i="54"/>
  <c r="H53" i="54"/>
  <c r="F53" i="54"/>
  <c r="G53" i="54" s="1"/>
  <c r="I53" i="53"/>
  <c r="E53" i="53"/>
  <c r="A54" i="53"/>
  <c r="F53" i="53"/>
  <c r="G53" i="53" s="1"/>
  <c r="H53" i="53"/>
  <c r="H51" i="18"/>
  <c r="G51" i="18"/>
  <c r="I51" i="18"/>
  <c r="E51" i="18"/>
  <c r="I55" i="55" l="1"/>
  <c r="E55" i="55"/>
  <c r="A56" i="55"/>
  <c r="F55" i="55"/>
  <c r="G55" i="55" s="1"/>
  <c r="H55" i="55"/>
  <c r="I54" i="54"/>
  <c r="A55" i="54"/>
  <c r="H54" i="54"/>
  <c r="F54" i="54"/>
  <c r="G54" i="54" s="1"/>
  <c r="E54" i="54"/>
  <c r="I54" i="53"/>
  <c r="E54" i="53"/>
  <c r="H54" i="53"/>
  <c r="A55" i="53"/>
  <c r="F54" i="53"/>
  <c r="G54" i="53" s="1"/>
  <c r="H52" i="18"/>
  <c r="G52" i="18"/>
  <c r="I52" i="18"/>
  <c r="E52" i="18"/>
  <c r="I56" i="55" l="1"/>
  <c r="E56" i="55"/>
  <c r="H56" i="55"/>
  <c r="A57" i="55"/>
  <c r="F56" i="55"/>
  <c r="G56" i="55" s="1"/>
  <c r="I55" i="54"/>
  <c r="E55" i="54"/>
  <c r="A56" i="54"/>
  <c r="H55" i="54"/>
  <c r="F55" i="54"/>
  <c r="G55" i="54" s="1"/>
  <c r="I55" i="53"/>
  <c r="E55" i="53"/>
  <c r="A56" i="53"/>
  <c r="F55" i="53"/>
  <c r="G55" i="53" s="1"/>
  <c r="H55" i="53"/>
  <c r="H53" i="18"/>
  <c r="G53" i="18"/>
  <c r="I53" i="18"/>
  <c r="E53" i="18"/>
  <c r="I57" i="55" l="1"/>
  <c r="E57" i="55"/>
  <c r="A58" i="55"/>
  <c r="F57" i="55"/>
  <c r="G57" i="55" s="1"/>
  <c r="H57" i="55"/>
  <c r="I56" i="54"/>
  <c r="E56" i="54"/>
  <c r="A57" i="54"/>
  <c r="H56" i="54"/>
  <c r="F56" i="54"/>
  <c r="G56" i="54" s="1"/>
  <c r="I56" i="53"/>
  <c r="E56" i="53"/>
  <c r="H56" i="53"/>
  <c r="A57" i="53"/>
  <c r="F56" i="53"/>
  <c r="G56" i="53" s="1"/>
  <c r="H54" i="18"/>
  <c r="I54" i="18"/>
  <c r="G54" i="18"/>
  <c r="E54" i="18"/>
  <c r="I58" i="55" l="1"/>
  <c r="E58" i="55"/>
  <c r="H58" i="55"/>
  <c r="A59" i="55"/>
  <c r="F58" i="55"/>
  <c r="G58" i="55" s="1"/>
  <c r="I57" i="54"/>
  <c r="E57" i="54"/>
  <c r="A58" i="54"/>
  <c r="H57" i="54"/>
  <c r="F57" i="54"/>
  <c r="G57" i="54" s="1"/>
  <c r="I57" i="53"/>
  <c r="E57" i="53"/>
  <c r="A58" i="53"/>
  <c r="F57" i="53"/>
  <c r="G57" i="53" s="1"/>
  <c r="H57" i="53"/>
  <c r="H55" i="18"/>
  <c r="G55" i="18"/>
  <c r="I55" i="18"/>
  <c r="E55" i="18"/>
  <c r="I59" i="55" l="1"/>
  <c r="E59" i="55"/>
  <c r="A60" i="55"/>
  <c r="F59" i="55"/>
  <c r="G59" i="55" s="1"/>
  <c r="H59" i="55"/>
  <c r="I58" i="54"/>
  <c r="E58" i="54"/>
  <c r="A59" i="54"/>
  <c r="H58" i="54"/>
  <c r="F58" i="54"/>
  <c r="G58" i="54" s="1"/>
  <c r="I58" i="53"/>
  <c r="E58" i="53"/>
  <c r="H58" i="53"/>
  <c r="A59" i="53"/>
  <c r="F58" i="53"/>
  <c r="G58" i="53" s="1"/>
  <c r="H56" i="18"/>
  <c r="G56" i="18"/>
  <c r="I56" i="18"/>
  <c r="E56" i="18"/>
  <c r="I60" i="55" l="1"/>
  <c r="E60" i="55"/>
  <c r="H60" i="55"/>
  <c r="A61" i="55"/>
  <c r="F60" i="55"/>
  <c r="G60" i="55" s="1"/>
  <c r="I59" i="54"/>
  <c r="E59" i="54"/>
  <c r="A60" i="54"/>
  <c r="H59" i="54"/>
  <c r="F59" i="54"/>
  <c r="G59" i="54" s="1"/>
  <c r="I59" i="53"/>
  <c r="E59" i="53"/>
  <c r="A60" i="53"/>
  <c r="F59" i="53"/>
  <c r="G59" i="53" s="1"/>
  <c r="H59" i="53"/>
  <c r="H57" i="18"/>
  <c r="I57" i="18"/>
  <c r="G57" i="18"/>
  <c r="E57" i="18"/>
  <c r="I61" i="55" l="1"/>
  <c r="E61" i="55"/>
  <c r="A62" i="55"/>
  <c r="F61" i="55"/>
  <c r="G61" i="55" s="1"/>
  <c r="H61" i="55"/>
  <c r="I60" i="54"/>
  <c r="E60" i="54"/>
  <c r="A61" i="54"/>
  <c r="H60" i="54"/>
  <c r="F60" i="54"/>
  <c r="G60" i="54" s="1"/>
  <c r="I60" i="53"/>
  <c r="E60" i="53"/>
  <c r="H60" i="53"/>
  <c r="A61" i="53"/>
  <c r="F60" i="53"/>
  <c r="G60" i="53" s="1"/>
  <c r="H58" i="18"/>
  <c r="G58" i="18"/>
  <c r="I58" i="18"/>
  <c r="E58" i="18"/>
  <c r="I62" i="55" l="1"/>
  <c r="E62" i="55"/>
  <c r="H62" i="55"/>
  <c r="A63" i="55"/>
  <c r="F62" i="55"/>
  <c r="G62" i="55" s="1"/>
  <c r="I61" i="54"/>
  <c r="E61" i="54"/>
  <c r="A62" i="54"/>
  <c r="H61" i="54"/>
  <c r="F61" i="54"/>
  <c r="G61" i="54" s="1"/>
  <c r="I61" i="53"/>
  <c r="E61" i="53"/>
  <c r="A62" i="53"/>
  <c r="F61" i="53"/>
  <c r="G61" i="53" s="1"/>
  <c r="H61" i="53"/>
  <c r="H59" i="18"/>
  <c r="G59" i="18"/>
  <c r="I59" i="18"/>
  <c r="E59" i="18"/>
  <c r="I63" i="55" l="1"/>
  <c r="E63" i="55"/>
  <c r="A64" i="55"/>
  <c r="F63" i="55"/>
  <c r="G63" i="55" s="1"/>
  <c r="H63" i="55"/>
  <c r="I62" i="54"/>
  <c r="E62" i="54"/>
  <c r="A63" i="54"/>
  <c r="H62" i="54"/>
  <c r="F62" i="54"/>
  <c r="G62" i="54" s="1"/>
  <c r="I62" i="53"/>
  <c r="E62" i="53"/>
  <c r="H62" i="53"/>
  <c r="A63" i="53"/>
  <c r="F62" i="53"/>
  <c r="G62" i="53" s="1"/>
  <c r="H60" i="18"/>
  <c r="G60" i="18"/>
  <c r="I60" i="18"/>
  <c r="E60" i="18"/>
  <c r="I64" i="55" l="1"/>
  <c r="E64" i="55"/>
  <c r="H64" i="55"/>
  <c r="A65" i="55"/>
  <c r="F64" i="55"/>
  <c r="G64" i="55" s="1"/>
  <c r="I63" i="54"/>
  <c r="E63" i="54"/>
  <c r="A64" i="54"/>
  <c r="H63" i="54"/>
  <c r="F63" i="54"/>
  <c r="G63" i="54" s="1"/>
  <c r="I63" i="53"/>
  <c r="E63" i="53"/>
  <c r="A64" i="53"/>
  <c r="F63" i="53"/>
  <c r="G63" i="53" s="1"/>
  <c r="H63" i="53"/>
  <c r="H61" i="18"/>
  <c r="G61" i="18"/>
  <c r="I61" i="18"/>
  <c r="E61" i="18"/>
  <c r="I65" i="55" l="1"/>
  <c r="E65" i="55"/>
  <c r="A66" i="55"/>
  <c r="F65" i="55"/>
  <c r="G65" i="55" s="1"/>
  <c r="H65" i="55"/>
  <c r="I64" i="54"/>
  <c r="E64" i="54"/>
  <c r="A65" i="54"/>
  <c r="H64" i="54"/>
  <c r="F64" i="54"/>
  <c r="G64" i="54" s="1"/>
  <c r="I64" i="53"/>
  <c r="E64" i="53"/>
  <c r="H64" i="53"/>
  <c r="A65" i="53"/>
  <c r="F64" i="53"/>
  <c r="G64" i="53" s="1"/>
  <c r="H62" i="18"/>
  <c r="G62" i="18"/>
  <c r="I62" i="18"/>
  <c r="E62" i="18"/>
  <c r="I66" i="55" l="1"/>
  <c r="E66" i="55"/>
  <c r="H66" i="55"/>
  <c r="A67" i="55"/>
  <c r="F66" i="55"/>
  <c r="G66" i="55" s="1"/>
  <c r="I65" i="54"/>
  <c r="E65" i="54"/>
  <c r="A66" i="54"/>
  <c r="H65" i="54"/>
  <c r="F65" i="54"/>
  <c r="G65" i="54" s="1"/>
  <c r="I65" i="53"/>
  <c r="E65" i="53"/>
  <c r="A66" i="53"/>
  <c r="F65" i="53"/>
  <c r="G65" i="53" s="1"/>
  <c r="H65" i="53"/>
  <c r="H63" i="18"/>
  <c r="G63" i="18"/>
  <c r="I63" i="18"/>
  <c r="E63" i="18"/>
  <c r="I67" i="55" l="1"/>
  <c r="E67" i="55"/>
  <c r="A68" i="55"/>
  <c r="F67" i="55"/>
  <c r="G67" i="55" s="1"/>
  <c r="H67" i="55"/>
  <c r="I66" i="54"/>
  <c r="E66" i="54"/>
  <c r="A67" i="54"/>
  <c r="H66" i="54"/>
  <c r="F66" i="54"/>
  <c r="G66" i="54" s="1"/>
  <c r="I66" i="53"/>
  <c r="E66" i="53"/>
  <c r="H66" i="53"/>
  <c r="A67" i="53"/>
  <c r="F66" i="53"/>
  <c r="G66" i="53" s="1"/>
  <c r="H64" i="18"/>
  <c r="G64" i="18"/>
  <c r="I64" i="18"/>
  <c r="E64" i="18"/>
  <c r="I68" i="55" l="1"/>
  <c r="E68" i="55"/>
  <c r="H68" i="55"/>
  <c r="A69" i="55"/>
  <c r="F68" i="55"/>
  <c r="G68" i="55" s="1"/>
  <c r="I67" i="54"/>
  <c r="E67" i="54"/>
  <c r="A68" i="54"/>
  <c r="H67" i="54"/>
  <c r="F67" i="54"/>
  <c r="G67" i="54" s="1"/>
  <c r="I67" i="53"/>
  <c r="E67" i="53"/>
  <c r="A68" i="53"/>
  <c r="F67" i="53"/>
  <c r="G67" i="53" s="1"/>
  <c r="H67" i="53"/>
  <c r="H65" i="18"/>
  <c r="G65" i="18"/>
  <c r="I65" i="18"/>
  <c r="E65" i="18"/>
  <c r="I69" i="55" l="1"/>
  <c r="E69" i="55"/>
  <c r="A70" i="55"/>
  <c r="F69" i="55"/>
  <c r="G69" i="55" s="1"/>
  <c r="H69" i="55"/>
  <c r="I68" i="54"/>
  <c r="E68" i="54"/>
  <c r="A69" i="54"/>
  <c r="H68" i="54"/>
  <c r="F68" i="54"/>
  <c r="G68" i="54" s="1"/>
  <c r="I68" i="53"/>
  <c r="E68" i="53"/>
  <c r="H68" i="53"/>
  <c r="A69" i="53"/>
  <c r="F68" i="53"/>
  <c r="G68" i="53" s="1"/>
  <c r="H66" i="18"/>
  <c r="G66" i="18"/>
  <c r="I66" i="18"/>
  <c r="E66" i="18"/>
  <c r="I70" i="55" l="1"/>
  <c r="E70" i="55"/>
  <c r="H70" i="55"/>
  <c r="A71" i="55"/>
  <c r="F70" i="55"/>
  <c r="G70" i="55" s="1"/>
  <c r="I69" i="54"/>
  <c r="E69" i="54"/>
  <c r="A70" i="54"/>
  <c r="H69" i="54"/>
  <c r="F69" i="54"/>
  <c r="G69" i="54" s="1"/>
  <c r="I69" i="53"/>
  <c r="E69" i="53"/>
  <c r="A70" i="53"/>
  <c r="F69" i="53"/>
  <c r="G69" i="53" s="1"/>
  <c r="H69" i="53"/>
  <c r="H67" i="18"/>
  <c r="G67" i="18"/>
  <c r="I67" i="18"/>
  <c r="E67" i="18"/>
  <c r="I71" i="55" l="1"/>
  <c r="E71" i="55"/>
  <c r="A72" i="55"/>
  <c r="F71" i="55"/>
  <c r="G71" i="55" s="1"/>
  <c r="H71" i="55"/>
  <c r="I70" i="54"/>
  <c r="E70" i="54"/>
  <c r="A71" i="54"/>
  <c r="H70" i="54"/>
  <c r="F70" i="54"/>
  <c r="G70" i="54" s="1"/>
  <c r="I70" i="53"/>
  <c r="E70" i="53"/>
  <c r="H70" i="53"/>
  <c r="A71" i="53"/>
  <c r="F70" i="53"/>
  <c r="G70" i="53" s="1"/>
  <c r="H68" i="18"/>
  <c r="G68" i="18"/>
  <c r="I68" i="18"/>
  <c r="E68" i="18"/>
  <c r="I72" i="55" l="1"/>
  <c r="E72" i="55"/>
  <c r="H72" i="55"/>
  <c r="A73" i="55"/>
  <c r="F72" i="55"/>
  <c r="G72" i="55" s="1"/>
  <c r="I71" i="54"/>
  <c r="E71" i="54"/>
  <c r="A72" i="54"/>
  <c r="H71" i="54"/>
  <c r="F71" i="54"/>
  <c r="G71" i="54" s="1"/>
  <c r="I71" i="53"/>
  <c r="E71" i="53"/>
  <c r="A72" i="53"/>
  <c r="F71" i="53"/>
  <c r="G71" i="53" s="1"/>
  <c r="H71" i="53"/>
  <c r="H69" i="18"/>
  <c r="G69" i="18"/>
  <c r="I69" i="18"/>
  <c r="E69" i="18"/>
  <c r="I73" i="55" l="1"/>
  <c r="E73" i="55"/>
  <c r="A74" i="55"/>
  <c r="F73" i="55"/>
  <c r="G73" i="55" s="1"/>
  <c r="H73" i="55"/>
  <c r="I72" i="54"/>
  <c r="E72" i="54"/>
  <c r="A73" i="54"/>
  <c r="H72" i="54"/>
  <c r="F72" i="54"/>
  <c r="G72" i="54" s="1"/>
  <c r="I72" i="53"/>
  <c r="E72" i="53"/>
  <c r="H72" i="53"/>
  <c r="A73" i="53"/>
  <c r="F72" i="53"/>
  <c r="G72" i="53" s="1"/>
  <c r="H70" i="18"/>
  <c r="G70" i="18"/>
  <c r="I70" i="18"/>
  <c r="E70" i="18"/>
  <c r="I74" i="55" l="1"/>
  <c r="E74" i="55"/>
  <c r="H74" i="55"/>
  <c r="A75" i="55"/>
  <c r="F74" i="55"/>
  <c r="G74" i="55" s="1"/>
  <c r="I73" i="54"/>
  <c r="E73" i="54"/>
  <c r="A74" i="54"/>
  <c r="H73" i="54"/>
  <c r="F73" i="54"/>
  <c r="G73" i="54" s="1"/>
  <c r="I73" i="53"/>
  <c r="E73" i="53"/>
  <c r="A74" i="53"/>
  <c r="F73" i="53"/>
  <c r="G73" i="53" s="1"/>
  <c r="H73" i="53"/>
  <c r="H71" i="18"/>
  <c r="G71" i="18"/>
  <c r="I71" i="18"/>
  <c r="E71" i="18"/>
  <c r="I75" i="55" l="1"/>
  <c r="E75" i="55"/>
  <c r="A76" i="55"/>
  <c r="F75" i="55"/>
  <c r="G75" i="55" s="1"/>
  <c r="H75" i="55"/>
  <c r="I74" i="54"/>
  <c r="E74" i="54"/>
  <c r="A75" i="54"/>
  <c r="H74" i="54"/>
  <c r="F74" i="54"/>
  <c r="G74" i="54" s="1"/>
  <c r="I74" i="53"/>
  <c r="E74" i="53"/>
  <c r="A75" i="53"/>
  <c r="H74" i="53"/>
  <c r="F74" i="53"/>
  <c r="G74" i="53" s="1"/>
  <c r="H72" i="18"/>
  <c r="G72" i="18"/>
  <c r="I72" i="18"/>
  <c r="E72" i="18"/>
  <c r="I76" i="55" l="1"/>
  <c r="E76" i="55"/>
  <c r="H76" i="55"/>
  <c r="A77" i="55"/>
  <c r="F76" i="55"/>
  <c r="G76" i="55" s="1"/>
  <c r="I75" i="54"/>
  <c r="E75" i="54"/>
  <c r="A76" i="54"/>
  <c r="H75" i="54"/>
  <c r="F75" i="54"/>
  <c r="G75" i="54" s="1"/>
  <c r="I75" i="53"/>
  <c r="E75" i="53"/>
  <c r="A76" i="53"/>
  <c r="H75" i="53"/>
  <c r="F75" i="53"/>
  <c r="G75" i="53" s="1"/>
  <c r="H73" i="18"/>
  <c r="G73" i="18"/>
  <c r="I73" i="18"/>
  <c r="E73" i="18"/>
  <c r="I77" i="55" l="1"/>
  <c r="E77" i="55"/>
  <c r="A78" i="55"/>
  <c r="F77" i="55"/>
  <c r="G77" i="55" s="1"/>
  <c r="H77" i="55"/>
  <c r="I76" i="54"/>
  <c r="E76" i="54"/>
  <c r="A77" i="54"/>
  <c r="H76" i="54"/>
  <c r="F76" i="54"/>
  <c r="G76" i="54" s="1"/>
  <c r="I76" i="53"/>
  <c r="E76" i="53"/>
  <c r="A77" i="53"/>
  <c r="H76" i="53"/>
  <c r="F76" i="53"/>
  <c r="G76" i="53" s="1"/>
  <c r="H74" i="18"/>
  <c r="G74" i="18"/>
  <c r="I74" i="18"/>
  <c r="E74" i="18"/>
  <c r="I78" i="55" l="1"/>
  <c r="E78" i="55"/>
  <c r="H78" i="55"/>
  <c r="A79" i="55"/>
  <c r="F78" i="55"/>
  <c r="G78" i="55" s="1"/>
  <c r="I77" i="54"/>
  <c r="E77" i="54"/>
  <c r="A78" i="54"/>
  <c r="H77" i="54"/>
  <c r="F77" i="54"/>
  <c r="G77" i="54" s="1"/>
  <c r="I77" i="53"/>
  <c r="E77" i="53"/>
  <c r="A78" i="53"/>
  <c r="H77" i="53"/>
  <c r="F77" i="53"/>
  <c r="G77" i="53" s="1"/>
  <c r="H75" i="18"/>
  <c r="G75" i="18"/>
  <c r="I75" i="18"/>
  <c r="E75" i="18"/>
  <c r="I79" i="55" l="1"/>
  <c r="E79" i="55"/>
  <c r="A80" i="55"/>
  <c r="F79" i="55"/>
  <c r="G79" i="55" s="1"/>
  <c r="H79" i="55"/>
  <c r="I78" i="54"/>
  <c r="E78" i="54"/>
  <c r="A79" i="54"/>
  <c r="H78" i="54"/>
  <c r="F78" i="54"/>
  <c r="G78" i="54" s="1"/>
  <c r="I78" i="53"/>
  <c r="E78" i="53"/>
  <c r="A79" i="53"/>
  <c r="H78" i="53"/>
  <c r="F78" i="53"/>
  <c r="G78" i="53" s="1"/>
  <c r="H76" i="18"/>
  <c r="G76" i="18"/>
  <c r="I76" i="18"/>
  <c r="E76" i="18"/>
  <c r="I80" i="55" l="1"/>
  <c r="E80" i="55"/>
  <c r="H80" i="55"/>
  <c r="A81" i="55"/>
  <c r="F80" i="55"/>
  <c r="G80" i="55" s="1"/>
  <c r="I79" i="54"/>
  <c r="E79" i="54"/>
  <c r="A80" i="54"/>
  <c r="H79" i="54"/>
  <c r="F79" i="54"/>
  <c r="G79" i="54" s="1"/>
  <c r="I79" i="53"/>
  <c r="E79" i="53"/>
  <c r="A80" i="53"/>
  <c r="H79" i="53"/>
  <c r="F79" i="53"/>
  <c r="G79" i="53" s="1"/>
  <c r="H77" i="18"/>
  <c r="G77" i="18"/>
  <c r="I77" i="18"/>
  <c r="E77" i="18"/>
  <c r="I81" i="55" l="1"/>
  <c r="E81" i="55"/>
  <c r="A82" i="55"/>
  <c r="F81" i="55"/>
  <c r="G81" i="55" s="1"/>
  <c r="H81" i="55"/>
  <c r="I80" i="54"/>
  <c r="E80" i="54"/>
  <c r="A81" i="54"/>
  <c r="H80" i="54"/>
  <c r="F80" i="54"/>
  <c r="G80" i="54" s="1"/>
  <c r="I80" i="53"/>
  <c r="E80" i="53"/>
  <c r="A81" i="53"/>
  <c r="H80" i="53"/>
  <c r="F80" i="53"/>
  <c r="G80" i="53" s="1"/>
  <c r="H78" i="18"/>
  <c r="G78" i="18"/>
  <c r="I78" i="18"/>
  <c r="E78" i="18"/>
  <c r="I82" i="55" l="1"/>
  <c r="E82" i="55"/>
  <c r="H82" i="55"/>
  <c r="A83" i="55"/>
  <c r="F82" i="55"/>
  <c r="G82" i="55" s="1"/>
  <c r="I81" i="54"/>
  <c r="E81" i="54"/>
  <c r="A82" i="54"/>
  <c r="H81" i="54"/>
  <c r="F81" i="54"/>
  <c r="G81" i="54" s="1"/>
  <c r="I81" i="53"/>
  <c r="E81" i="53"/>
  <c r="A82" i="53"/>
  <c r="H81" i="53"/>
  <c r="F81" i="53"/>
  <c r="G81" i="53" s="1"/>
  <c r="H79" i="18"/>
  <c r="G79" i="18"/>
  <c r="I79" i="18"/>
  <c r="E79" i="18"/>
  <c r="I83" i="55" l="1"/>
  <c r="E83" i="55"/>
  <c r="A84" i="55"/>
  <c r="F83" i="55"/>
  <c r="G83" i="55" s="1"/>
  <c r="H83" i="55"/>
  <c r="I82" i="54"/>
  <c r="E82" i="54"/>
  <c r="A83" i="54"/>
  <c r="H82" i="54"/>
  <c r="F82" i="54"/>
  <c r="G82" i="54" s="1"/>
  <c r="I82" i="53"/>
  <c r="E82" i="53"/>
  <c r="A83" i="53"/>
  <c r="H82" i="53"/>
  <c r="F82" i="53"/>
  <c r="G82" i="53" s="1"/>
  <c r="H80" i="18"/>
  <c r="G80" i="18"/>
  <c r="I80" i="18"/>
  <c r="E80" i="18"/>
  <c r="I84" i="55" l="1"/>
  <c r="E84" i="55"/>
  <c r="H84" i="55"/>
  <c r="A85" i="55"/>
  <c r="F84" i="55"/>
  <c r="G84" i="55" s="1"/>
  <c r="I83" i="54"/>
  <c r="E83" i="54"/>
  <c r="A84" i="54"/>
  <c r="H83" i="54"/>
  <c r="F83" i="54"/>
  <c r="G83" i="54" s="1"/>
  <c r="I83" i="53"/>
  <c r="E83" i="53"/>
  <c r="A84" i="53"/>
  <c r="F83" i="53"/>
  <c r="G83" i="53" s="1"/>
  <c r="H83" i="53"/>
  <c r="H81" i="18"/>
  <c r="G81" i="18"/>
  <c r="I81" i="18"/>
  <c r="E81" i="18"/>
  <c r="I85" i="55" l="1"/>
  <c r="E85" i="55"/>
  <c r="A86" i="55"/>
  <c r="F85" i="55"/>
  <c r="G85" i="55" s="1"/>
  <c r="H85" i="55"/>
  <c r="I84" i="54"/>
  <c r="E84" i="54"/>
  <c r="A85" i="54"/>
  <c r="H84" i="54"/>
  <c r="F84" i="54"/>
  <c r="G84" i="54" s="1"/>
  <c r="I84" i="53"/>
  <c r="E84" i="53"/>
  <c r="H84" i="53"/>
  <c r="A85" i="53"/>
  <c r="F84" i="53"/>
  <c r="G84" i="53" s="1"/>
  <c r="H82" i="18"/>
  <c r="G82" i="18"/>
  <c r="I82" i="18"/>
  <c r="E82" i="18"/>
  <c r="I86" i="55" l="1"/>
  <c r="E86" i="55"/>
  <c r="H86" i="55"/>
  <c r="A87" i="55"/>
  <c r="F86" i="55"/>
  <c r="G86" i="55" s="1"/>
  <c r="I85" i="54"/>
  <c r="E85" i="54"/>
  <c r="A86" i="54"/>
  <c r="H85" i="54"/>
  <c r="F85" i="54"/>
  <c r="G85" i="54" s="1"/>
  <c r="I85" i="53"/>
  <c r="E85" i="53"/>
  <c r="A86" i="53"/>
  <c r="F85" i="53"/>
  <c r="G85" i="53" s="1"/>
  <c r="H85" i="53"/>
  <c r="H83" i="18"/>
  <c r="G83" i="18"/>
  <c r="I83" i="18"/>
  <c r="E83" i="18"/>
  <c r="I87" i="55" l="1"/>
  <c r="E87" i="55"/>
  <c r="A88" i="55"/>
  <c r="F87" i="55"/>
  <c r="G87" i="55" s="1"/>
  <c r="H87" i="55"/>
  <c r="I86" i="54"/>
  <c r="E86" i="54"/>
  <c r="A87" i="54"/>
  <c r="H86" i="54"/>
  <c r="F86" i="54"/>
  <c r="G86" i="54" s="1"/>
  <c r="I86" i="53"/>
  <c r="E86" i="53"/>
  <c r="H86" i="53"/>
  <c r="A87" i="53"/>
  <c r="F86" i="53"/>
  <c r="G86" i="53" s="1"/>
  <c r="H84" i="18"/>
  <c r="G84" i="18"/>
  <c r="I84" i="18"/>
  <c r="E84" i="18"/>
  <c r="I88" i="55" l="1"/>
  <c r="E88" i="55"/>
  <c r="H88" i="55"/>
  <c r="A89" i="55"/>
  <c r="F88" i="55"/>
  <c r="G88" i="55" s="1"/>
  <c r="I87" i="54"/>
  <c r="E87" i="54"/>
  <c r="A88" i="54"/>
  <c r="H87" i="54"/>
  <c r="F87" i="54"/>
  <c r="G87" i="54" s="1"/>
  <c r="I87" i="53"/>
  <c r="E87" i="53"/>
  <c r="A88" i="53"/>
  <c r="F87" i="53"/>
  <c r="G87" i="53" s="1"/>
  <c r="H87" i="53"/>
  <c r="H85" i="18"/>
  <c r="G85" i="18"/>
  <c r="I85" i="18"/>
  <c r="E85" i="18"/>
  <c r="I89" i="55" l="1"/>
  <c r="E89" i="55"/>
  <c r="A90" i="55"/>
  <c r="F89" i="55"/>
  <c r="G89" i="55" s="1"/>
  <c r="H89" i="55"/>
  <c r="I88" i="54"/>
  <c r="E88" i="54"/>
  <c r="A89" i="54"/>
  <c r="H88" i="54"/>
  <c r="F88" i="54"/>
  <c r="G88" i="54" s="1"/>
  <c r="I88" i="53"/>
  <c r="E88" i="53"/>
  <c r="H88" i="53"/>
  <c r="A89" i="53"/>
  <c r="F88" i="53"/>
  <c r="G88" i="53" s="1"/>
  <c r="H86" i="18"/>
  <c r="G86" i="18"/>
  <c r="I86" i="18"/>
  <c r="E86" i="18"/>
  <c r="I90" i="55" l="1"/>
  <c r="E90" i="55"/>
  <c r="H90" i="55"/>
  <c r="A91" i="55"/>
  <c r="F90" i="55"/>
  <c r="G90" i="55" s="1"/>
  <c r="I89" i="54"/>
  <c r="E89" i="54"/>
  <c r="A90" i="54"/>
  <c r="H89" i="54"/>
  <c r="F89" i="54"/>
  <c r="G89" i="54" s="1"/>
  <c r="I89" i="53"/>
  <c r="E89" i="53"/>
  <c r="A90" i="53"/>
  <c r="F89" i="53"/>
  <c r="G89" i="53" s="1"/>
  <c r="H89" i="53"/>
  <c r="H87" i="18"/>
  <c r="G87" i="18"/>
  <c r="I87" i="18"/>
  <c r="E87" i="18"/>
  <c r="I91" i="55" l="1"/>
  <c r="E91" i="55"/>
  <c r="A92" i="55"/>
  <c r="F91" i="55"/>
  <c r="G91" i="55" s="1"/>
  <c r="H91" i="55"/>
  <c r="I90" i="54"/>
  <c r="E90" i="54"/>
  <c r="A91" i="54"/>
  <c r="H90" i="54"/>
  <c r="F90" i="54"/>
  <c r="G90" i="54" s="1"/>
  <c r="I90" i="53"/>
  <c r="E90" i="53"/>
  <c r="H90" i="53"/>
  <c r="A91" i="53"/>
  <c r="F90" i="53"/>
  <c r="G90" i="53" s="1"/>
  <c r="H88" i="18"/>
  <c r="G88" i="18"/>
  <c r="I88" i="18"/>
  <c r="E88" i="18"/>
  <c r="I92" i="55" l="1"/>
  <c r="E92" i="55"/>
  <c r="H92" i="55"/>
  <c r="A93" i="55"/>
  <c r="F92" i="55"/>
  <c r="G92" i="55" s="1"/>
  <c r="I91" i="54"/>
  <c r="E91" i="54"/>
  <c r="A92" i="54"/>
  <c r="H91" i="54"/>
  <c r="F91" i="54"/>
  <c r="G91" i="54" s="1"/>
  <c r="I91" i="53"/>
  <c r="E91" i="53"/>
  <c r="A92" i="53"/>
  <c r="F91" i="53"/>
  <c r="G91" i="53" s="1"/>
  <c r="H91" i="53"/>
  <c r="H89" i="18"/>
  <c r="G89" i="18"/>
  <c r="I89" i="18"/>
  <c r="E89" i="18"/>
  <c r="I93" i="55" l="1"/>
  <c r="E93" i="55"/>
  <c r="A94" i="55"/>
  <c r="F93" i="55"/>
  <c r="G93" i="55" s="1"/>
  <c r="H93" i="55"/>
  <c r="I92" i="54"/>
  <c r="E92" i="54"/>
  <c r="A93" i="54"/>
  <c r="H92" i="54"/>
  <c r="F92" i="54"/>
  <c r="G92" i="54" s="1"/>
  <c r="I92" i="53"/>
  <c r="E92" i="53"/>
  <c r="H92" i="53"/>
  <c r="A93" i="53"/>
  <c r="F92" i="53"/>
  <c r="G92" i="53" s="1"/>
  <c r="H90" i="18"/>
  <c r="G90" i="18"/>
  <c r="I90" i="18"/>
  <c r="E90" i="18"/>
  <c r="I94" i="55" l="1"/>
  <c r="E94" i="55"/>
  <c r="H94" i="55"/>
  <c r="A95" i="55"/>
  <c r="F94" i="55"/>
  <c r="G94" i="55" s="1"/>
  <c r="I93" i="54"/>
  <c r="E93" i="54"/>
  <c r="A94" i="54"/>
  <c r="H93" i="54"/>
  <c r="F93" i="54"/>
  <c r="G93" i="54" s="1"/>
  <c r="I93" i="53"/>
  <c r="E93" i="53"/>
  <c r="A94" i="53"/>
  <c r="F93" i="53"/>
  <c r="G93" i="53" s="1"/>
  <c r="H93" i="53"/>
  <c r="H91" i="18"/>
  <c r="G91" i="18"/>
  <c r="I91" i="18"/>
  <c r="E91" i="18"/>
  <c r="I95" i="55" l="1"/>
  <c r="E95" i="55"/>
  <c r="A96" i="55"/>
  <c r="F95" i="55"/>
  <c r="G95" i="55" s="1"/>
  <c r="H95" i="55"/>
  <c r="I94" i="54"/>
  <c r="E94" i="54"/>
  <c r="A95" i="54"/>
  <c r="H94" i="54"/>
  <c r="F94" i="54"/>
  <c r="G94" i="54" s="1"/>
  <c r="I94" i="53"/>
  <c r="E94" i="53"/>
  <c r="H94" i="53"/>
  <c r="A95" i="53"/>
  <c r="F94" i="53"/>
  <c r="G94" i="53" s="1"/>
  <c r="H92" i="18"/>
  <c r="G92" i="18"/>
  <c r="I92" i="18"/>
  <c r="E92" i="18"/>
  <c r="I96" i="55" l="1"/>
  <c r="E96" i="55"/>
  <c r="H96" i="55"/>
  <c r="A97" i="55"/>
  <c r="F96" i="55"/>
  <c r="G96" i="55" s="1"/>
  <c r="I95" i="54"/>
  <c r="E95" i="54"/>
  <c r="A96" i="54"/>
  <c r="H95" i="54"/>
  <c r="F95" i="54"/>
  <c r="G95" i="54" s="1"/>
  <c r="I95" i="53"/>
  <c r="E95" i="53"/>
  <c r="A96" i="53"/>
  <c r="F95" i="53"/>
  <c r="G95" i="53" s="1"/>
  <c r="H95" i="53"/>
  <c r="H93" i="18"/>
  <c r="G93" i="18"/>
  <c r="I93" i="18"/>
  <c r="E93" i="18"/>
  <c r="I97" i="55" l="1"/>
  <c r="E97" i="55"/>
  <c r="A98" i="55"/>
  <c r="F97" i="55"/>
  <c r="G97" i="55" s="1"/>
  <c r="H97" i="55"/>
  <c r="I96" i="54"/>
  <c r="E96" i="54"/>
  <c r="A97" i="54"/>
  <c r="H96" i="54"/>
  <c r="F96" i="54"/>
  <c r="G96" i="54" s="1"/>
  <c r="I96" i="53"/>
  <c r="E96" i="53"/>
  <c r="H96" i="53"/>
  <c r="A97" i="53"/>
  <c r="F96" i="53"/>
  <c r="G96" i="53" s="1"/>
  <c r="H94" i="18"/>
  <c r="G94" i="18"/>
  <c r="I94" i="18"/>
  <c r="E94" i="18"/>
  <c r="I98" i="55" l="1"/>
  <c r="E98" i="55"/>
  <c r="H98" i="55"/>
  <c r="A99" i="55"/>
  <c r="F98" i="55"/>
  <c r="G98" i="55" s="1"/>
  <c r="I97" i="54"/>
  <c r="E97" i="54"/>
  <c r="A98" i="54"/>
  <c r="H97" i="54"/>
  <c r="F97" i="54"/>
  <c r="G97" i="54" s="1"/>
  <c r="I97" i="53"/>
  <c r="E97" i="53"/>
  <c r="A98" i="53"/>
  <c r="F97" i="53"/>
  <c r="G97" i="53" s="1"/>
  <c r="H97" i="53"/>
  <c r="H95" i="18"/>
  <c r="G95" i="18"/>
  <c r="I95" i="18"/>
  <c r="E95" i="18"/>
  <c r="I99" i="55" l="1"/>
  <c r="E99" i="55"/>
  <c r="A100" i="55"/>
  <c r="F99" i="55"/>
  <c r="G99" i="55" s="1"/>
  <c r="H99" i="55"/>
  <c r="I98" i="54"/>
  <c r="E98" i="54"/>
  <c r="A99" i="54"/>
  <c r="H98" i="54"/>
  <c r="F98" i="54"/>
  <c r="G98" i="54" s="1"/>
  <c r="I98" i="53"/>
  <c r="E98" i="53"/>
  <c r="H98" i="53"/>
  <c r="A99" i="53"/>
  <c r="F98" i="53"/>
  <c r="G98" i="53" s="1"/>
  <c r="H96" i="18"/>
  <c r="G96" i="18"/>
  <c r="I96" i="18"/>
  <c r="E96" i="18"/>
  <c r="I100" i="55" l="1"/>
  <c r="E100" i="55"/>
  <c r="H100" i="55"/>
  <c r="F100" i="55"/>
  <c r="G100" i="55" s="1"/>
  <c r="A101" i="55"/>
  <c r="I99" i="54"/>
  <c r="E99" i="54"/>
  <c r="A100" i="54"/>
  <c r="H99" i="54"/>
  <c r="F99" i="54"/>
  <c r="G99" i="54" s="1"/>
  <c r="I99" i="53"/>
  <c r="E99" i="53"/>
  <c r="A100" i="53"/>
  <c r="F99" i="53"/>
  <c r="G99" i="53" s="1"/>
  <c r="H99" i="53"/>
  <c r="H97" i="18"/>
  <c r="G97" i="18"/>
  <c r="I97" i="18"/>
  <c r="E97" i="18"/>
  <c r="I101" i="55" l="1"/>
  <c r="E101" i="55"/>
  <c r="A102" i="55"/>
  <c r="F101" i="55"/>
  <c r="G101" i="55" s="1"/>
  <c r="H101" i="55"/>
  <c r="I100" i="54"/>
  <c r="E100" i="54"/>
  <c r="A101" i="54"/>
  <c r="H100" i="54"/>
  <c r="F100" i="54"/>
  <c r="G100" i="54" s="1"/>
  <c r="I100" i="53"/>
  <c r="E100" i="53"/>
  <c r="H100" i="53"/>
  <c r="A101" i="53"/>
  <c r="F100" i="53"/>
  <c r="G100" i="53" s="1"/>
  <c r="H98" i="18"/>
  <c r="G98" i="18"/>
  <c r="I98" i="18"/>
  <c r="E98" i="18"/>
  <c r="I102" i="55" l="1"/>
  <c r="E102" i="55"/>
  <c r="H102" i="55"/>
  <c r="A103" i="55"/>
  <c r="F102" i="55"/>
  <c r="G102" i="55" s="1"/>
  <c r="I101" i="54"/>
  <c r="E101" i="54"/>
  <c r="A102" i="54"/>
  <c r="H101" i="54"/>
  <c r="F101" i="54"/>
  <c r="G101" i="54" s="1"/>
  <c r="I101" i="53"/>
  <c r="E101" i="53"/>
  <c r="A102" i="53"/>
  <c r="F101" i="53"/>
  <c r="G101" i="53" s="1"/>
  <c r="H101" i="53"/>
  <c r="H99" i="18"/>
  <c r="G99" i="18"/>
  <c r="I99" i="18"/>
  <c r="E99" i="18"/>
  <c r="I103" i="55" l="1"/>
  <c r="E103" i="55"/>
  <c r="A104" i="55"/>
  <c r="F103" i="55"/>
  <c r="G103" i="55" s="1"/>
  <c r="H103" i="55"/>
  <c r="I102" i="54"/>
  <c r="E102" i="54"/>
  <c r="A103" i="54"/>
  <c r="H102" i="54"/>
  <c r="F102" i="54"/>
  <c r="G102" i="54" s="1"/>
  <c r="I102" i="53"/>
  <c r="E102" i="53"/>
  <c r="H102" i="53"/>
  <c r="A103" i="53"/>
  <c r="F102" i="53"/>
  <c r="G102" i="53" s="1"/>
  <c r="H100" i="18"/>
  <c r="G100" i="18"/>
  <c r="I100" i="18"/>
  <c r="E100" i="18"/>
  <c r="I104" i="55" l="1"/>
  <c r="E104" i="55"/>
  <c r="H104" i="55"/>
  <c r="F104" i="55"/>
  <c r="G104" i="55" s="1"/>
  <c r="A105" i="55"/>
  <c r="I103" i="54"/>
  <c r="E103" i="54"/>
  <c r="A104" i="54"/>
  <c r="H103" i="54"/>
  <c r="F103" i="54"/>
  <c r="G103" i="54" s="1"/>
  <c r="I103" i="53"/>
  <c r="E103" i="53"/>
  <c r="A104" i="53"/>
  <c r="F103" i="53"/>
  <c r="G103" i="53" s="1"/>
  <c r="H103" i="53"/>
  <c r="H101" i="18"/>
  <c r="G101" i="18"/>
  <c r="I101" i="18"/>
  <c r="E101" i="18"/>
  <c r="I105" i="55" l="1"/>
  <c r="E105" i="55"/>
  <c r="A106" i="55"/>
  <c r="F105" i="55"/>
  <c r="G105" i="55" s="1"/>
  <c r="H105" i="55"/>
  <c r="I104" i="54"/>
  <c r="E104" i="54"/>
  <c r="A105" i="54"/>
  <c r="H104" i="54"/>
  <c r="F104" i="54"/>
  <c r="G104" i="54" s="1"/>
  <c r="I104" i="53"/>
  <c r="E104" i="53"/>
  <c r="H104" i="53"/>
  <c r="A105" i="53"/>
  <c r="F104" i="53"/>
  <c r="G104" i="53" s="1"/>
  <c r="H102" i="18"/>
  <c r="G102" i="18"/>
  <c r="I102" i="18"/>
  <c r="E102" i="18"/>
  <c r="I106" i="55" l="1"/>
  <c r="E106" i="55"/>
  <c r="H106" i="55"/>
  <c r="A107" i="55"/>
  <c r="F106" i="55"/>
  <c r="G106" i="55" s="1"/>
  <c r="I105" i="54"/>
  <c r="E105" i="54"/>
  <c r="A106" i="54"/>
  <c r="H105" i="54"/>
  <c r="F105" i="54"/>
  <c r="G105" i="54" s="1"/>
  <c r="I105" i="53"/>
  <c r="E105" i="53"/>
  <c r="A106" i="53"/>
  <c r="F105" i="53"/>
  <c r="G105" i="53" s="1"/>
  <c r="H105" i="53"/>
  <c r="H103" i="18"/>
  <c r="G103" i="18"/>
  <c r="I103" i="18"/>
  <c r="E103" i="18"/>
  <c r="I107" i="55" l="1"/>
  <c r="E107" i="55"/>
  <c r="A108" i="55"/>
  <c r="F107" i="55"/>
  <c r="G107" i="55" s="1"/>
  <c r="H107" i="55"/>
  <c r="I106" i="54"/>
  <c r="E106" i="54"/>
  <c r="A107" i="54"/>
  <c r="H106" i="54"/>
  <c r="F106" i="54"/>
  <c r="G106" i="54" s="1"/>
  <c r="I106" i="53"/>
  <c r="E106" i="53"/>
  <c r="H106" i="53"/>
  <c r="A107" i="53"/>
  <c r="F106" i="53"/>
  <c r="G106" i="53" s="1"/>
  <c r="H104" i="18"/>
  <c r="G104" i="18"/>
  <c r="I104" i="18"/>
  <c r="E104" i="18"/>
  <c r="I108" i="55" l="1"/>
  <c r="E108" i="55"/>
  <c r="H108" i="55"/>
  <c r="A109" i="55"/>
  <c r="F108" i="55"/>
  <c r="G108" i="55" s="1"/>
  <c r="I107" i="54"/>
  <c r="E107" i="54"/>
  <c r="A108" i="54"/>
  <c r="H107" i="54"/>
  <c r="F107" i="54"/>
  <c r="G107" i="54" s="1"/>
  <c r="I107" i="53"/>
  <c r="E107" i="53"/>
  <c r="A108" i="53"/>
  <c r="F107" i="53"/>
  <c r="G107" i="53" s="1"/>
  <c r="H107" i="53"/>
  <c r="H105" i="18"/>
  <c r="G105" i="18"/>
  <c r="I105" i="18"/>
  <c r="E105" i="18"/>
  <c r="I109" i="55" l="1"/>
  <c r="E109" i="55"/>
  <c r="A110" i="55"/>
  <c r="F109" i="55"/>
  <c r="G109" i="55" s="1"/>
  <c r="H109" i="55"/>
  <c r="I108" i="54"/>
  <c r="E108" i="54"/>
  <c r="A109" i="54"/>
  <c r="H108" i="54"/>
  <c r="F108" i="54"/>
  <c r="G108" i="54" s="1"/>
  <c r="I108" i="53"/>
  <c r="E108" i="53"/>
  <c r="H108" i="53"/>
  <c r="A109" i="53"/>
  <c r="F108" i="53"/>
  <c r="G108" i="53" s="1"/>
  <c r="H106" i="18"/>
  <c r="G106" i="18"/>
  <c r="I106" i="18"/>
  <c r="E106" i="18"/>
  <c r="I110" i="55" l="1"/>
  <c r="E110" i="55"/>
  <c r="H110" i="55"/>
  <c r="A111" i="55"/>
  <c r="F110" i="55"/>
  <c r="G110" i="55" s="1"/>
  <c r="I109" i="54"/>
  <c r="E109" i="54"/>
  <c r="A110" i="54"/>
  <c r="H109" i="54"/>
  <c r="F109" i="54"/>
  <c r="G109" i="54" s="1"/>
  <c r="I109" i="53"/>
  <c r="E109" i="53"/>
  <c r="A110" i="53"/>
  <c r="F109" i="53"/>
  <c r="G109" i="53" s="1"/>
  <c r="H109" i="53"/>
  <c r="H107" i="18"/>
  <c r="G107" i="18"/>
  <c r="I107" i="18"/>
  <c r="E107" i="18"/>
  <c r="I111" i="55" l="1"/>
  <c r="E111" i="55"/>
  <c r="A112" i="55"/>
  <c r="F111" i="55"/>
  <c r="G111" i="55" s="1"/>
  <c r="H111" i="55"/>
  <c r="I110" i="54"/>
  <c r="A111" i="54"/>
  <c r="E110" i="54"/>
  <c r="H110" i="54"/>
  <c r="F110" i="54"/>
  <c r="G110" i="54" s="1"/>
  <c r="I110" i="53"/>
  <c r="E110" i="53"/>
  <c r="H110" i="53"/>
  <c r="A111" i="53"/>
  <c r="F110" i="53"/>
  <c r="G110" i="53" s="1"/>
  <c r="H108" i="18"/>
  <c r="G108" i="18"/>
  <c r="I108" i="18"/>
  <c r="E108" i="18"/>
  <c r="I112" i="55" l="1"/>
  <c r="E112" i="55"/>
  <c r="H112" i="55"/>
  <c r="A113" i="55"/>
  <c r="F112" i="55"/>
  <c r="G112" i="55" s="1"/>
  <c r="I111" i="54"/>
  <c r="E111" i="54"/>
  <c r="A112" i="54"/>
  <c r="H111" i="54"/>
  <c r="F111" i="54"/>
  <c r="G111" i="54" s="1"/>
  <c r="I111" i="53"/>
  <c r="E111" i="53"/>
  <c r="A112" i="53"/>
  <c r="F111" i="53"/>
  <c r="G111" i="53" s="1"/>
  <c r="H111" i="53"/>
  <c r="H109" i="18"/>
  <c r="G109" i="18"/>
  <c r="I109" i="18"/>
  <c r="E109" i="18"/>
  <c r="I113" i="55" l="1"/>
  <c r="E113" i="55"/>
  <c r="A114" i="55"/>
  <c r="F113" i="55"/>
  <c r="G113" i="55" s="1"/>
  <c r="H113" i="55"/>
  <c r="I112" i="54"/>
  <c r="E112" i="54"/>
  <c r="A113" i="54"/>
  <c r="H112" i="54"/>
  <c r="F112" i="54"/>
  <c r="G112" i="54" s="1"/>
  <c r="I112" i="53"/>
  <c r="E112" i="53"/>
  <c r="H112" i="53"/>
  <c r="A113" i="53"/>
  <c r="F112" i="53"/>
  <c r="G112" i="53" s="1"/>
  <c r="H110" i="18"/>
  <c r="G110" i="18"/>
  <c r="I110" i="18"/>
  <c r="E110" i="18"/>
  <c r="I114" i="55" l="1"/>
  <c r="E114" i="55"/>
  <c r="H114" i="55"/>
  <c r="A115" i="55"/>
  <c r="F114" i="55"/>
  <c r="G114" i="55" s="1"/>
  <c r="I113" i="54"/>
  <c r="E113" i="54"/>
  <c r="A114" i="54"/>
  <c r="H113" i="54"/>
  <c r="F113" i="54"/>
  <c r="G113" i="54" s="1"/>
  <c r="I113" i="53"/>
  <c r="E113" i="53"/>
  <c r="A114" i="53"/>
  <c r="F113" i="53"/>
  <c r="G113" i="53" s="1"/>
  <c r="H113" i="53"/>
  <c r="I111" i="18"/>
  <c r="E111" i="18"/>
  <c r="H111" i="18"/>
  <c r="G111" i="18"/>
  <c r="I115" i="55" l="1"/>
  <c r="E115" i="55"/>
  <c r="A116" i="55"/>
  <c r="F115" i="55"/>
  <c r="G115" i="55" s="1"/>
  <c r="H115" i="55"/>
  <c r="I114" i="54"/>
  <c r="E114" i="54"/>
  <c r="A115" i="54"/>
  <c r="H114" i="54"/>
  <c r="F114" i="54"/>
  <c r="G114" i="54" s="1"/>
  <c r="I114" i="53"/>
  <c r="E114" i="53"/>
  <c r="H114" i="53"/>
  <c r="A115" i="53"/>
  <c r="F114" i="53"/>
  <c r="G114" i="53" s="1"/>
  <c r="I112" i="18"/>
  <c r="E112" i="18"/>
  <c r="H112" i="18"/>
  <c r="G112" i="18"/>
  <c r="I116" i="55" l="1"/>
  <c r="E116" i="55"/>
  <c r="H116" i="55"/>
  <c r="A117" i="55"/>
  <c r="F116" i="55"/>
  <c r="G116" i="55" s="1"/>
  <c r="I115" i="54"/>
  <c r="E115" i="54"/>
  <c r="A116" i="54"/>
  <c r="H115" i="54"/>
  <c r="F115" i="54"/>
  <c r="G115" i="54" s="1"/>
  <c r="I115" i="53"/>
  <c r="E115" i="53"/>
  <c r="A116" i="53"/>
  <c r="F115" i="53"/>
  <c r="G115" i="53" s="1"/>
  <c r="H115" i="53"/>
  <c r="I113" i="18"/>
  <c r="E113" i="18"/>
  <c r="H113" i="18"/>
  <c r="G113" i="18"/>
  <c r="I117" i="55" l="1"/>
  <c r="E117" i="55"/>
  <c r="A118" i="55"/>
  <c r="F117" i="55"/>
  <c r="G117" i="55" s="1"/>
  <c r="H117" i="55"/>
  <c r="I116" i="54"/>
  <c r="E116" i="54"/>
  <c r="A117" i="54"/>
  <c r="H116" i="54"/>
  <c r="F116" i="54"/>
  <c r="G116" i="54" s="1"/>
  <c r="I116" i="53"/>
  <c r="E116" i="53"/>
  <c r="H116" i="53"/>
  <c r="A117" i="53"/>
  <c r="F116" i="53"/>
  <c r="G116" i="53" s="1"/>
  <c r="I114" i="18"/>
  <c r="E114" i="18"/>
  <c r="H114" i="18"/>
  <c r="G114" i="18"/>
  <c r="I118" i="55" l="1"/>
  <c r="E118" i="55"/>
  <c r="H118" i="55"/>
  <c r="A119" i="55"/>
  <c r="F118" i="55"/>
  <c r="G118" i="55" s="1"/>
  <c r="I117" i="54"/>
  <c r="E117" i="54"/>
  <c r="A118" i="54"/>
  <c r="H117" i="54"/>
  <c r="F117" i="54"/>
  <c r="G117" i="54" s="1"/>
  <c r="I117" i="53"/>
  <c r="E117" i="53"/>
  <c r="A118" i="53"/>
  <c r="F117" i="53"/>
  <c r="G117" i="53" s="1"/>
  <c r="H117" i="53"/>
  <c r="I115" i="18"/>
  <c r="E115" i="18"/>
  <c r="H115" i="18"/>
  <c r="G115" i="18"/>
  <c r="I119" i="55" l="1"/>
  <c r="E119" i="55"/>
  <c r="A120" i="55"/>
  <c r="F119" i="55"/>
  <c r="G119" i="55" s="1"/>
  <c r="H119" i="55"/>
  <c r="I118" i="54"/>
  <c r="E118" i="54"/>
  <c r="A119" i="54"/>
  <c r="H118" i="54"/>
  <c r="F118" i="54"/>
  <c r="G118" i="54" s="1"/>
  <c r="I118" i="53"/>
  <c r="E118" i="53"/>
  <c r="H118" i="53"/>
  <c r="A119" i="53"/>
  <c r="F118" i="53"/>
  <c r="G118" i="53" s="1"/>
  <c r="I116" i="18"/>
  <c r="E116" i="18"/>
  <c r="H116" i="18"/>
  <c r="G116" i="18"/>
  <c r="I120" i="55" l="1"/>
  <c r="E120" i="55"/>
  <c r="H120" i="55"/>
  <c r="A121" i="55"/>
  <c r="F120" i="55"/>
  <c r="G120" i="55" s="1"/>
  <c r="I119" i="54"/>
  <c r="E119" i="54"/>
  <c r="A120" i="54"/>
  <c r="H119" i="54"/>
  <c r="F119" i="54"/>
  <c r="G119" i="54" s="1"/>
  <c r="I119" i="53"/>
  <c r="E119" i="53"/>
  <c r="A120" i="53"/>
  <c r="F119" i="53"/>
  <c r="G119" i="53" s="1"/>
  <c r="H119" i="53"/>
  <c r="I117" i="18"/>
  <c r="E117" i="18"/>
  <c r="H117" i="18"/>
  <c r="G117" i="18"/>
  <c r="I121" i="55" l="1"/>
  <c r="E121" i="55"/>
  <c r="A122" i="55"/>
  <c r="F121" i="55"/>
  <c r="G121" i="55" s="1"/>
  <c r="H121" i="55"/>
  <c r="I120" i="54"/>
  <c r="E120" i="54"/>
  <c r="A121" i="54"/>
  <c r="H120" i="54"/>
  <c r="F120" i="54"/>
  <c r="G120" i="54" s="1"/>
  <c r="I120" i="53"/>
  <c r="E120" i="53"/>
  <c r="H120" i="53"/>
  <c r="A121" i="53"/>
  <c r="F120" i="53"/>
  <c r="G120" i="53" s="1"/>
  <c r="I118" i="18"/>
  <c r="E118" i="18"/>
  <c r="H118" i="18"/>
  <c r="G118" i="18"/>
  <c r="I122" i="55" l="1"/>
  <c r="E122" i="55"/>
  <c r="H122" i="55"/>
  <c r="A123" i="55"/>
  <c r="F122" i="55"/>
  <c r="G122" i="55" s="1"/>
  <c r="I121" i="54"/>
  <c r="E121" i="54"/>
  <c r="A122" i="54"/>
  <c r="H121" i="54"/>
  <c r="F121" i="54"/>
  <c r="G121" i="54" s="1"/>
  <c r="I121" i="53"/>
  <c r="E121" i="53"/>
  <c r="A122" i="53"/>
  <c r="F121" i="53"/>
  <c r="G121" i="53" s="1"/>
  <c r="H121" i="53"/>
  <c r="I119" i="18"/>
  <c r="E119" i="18"/>
  <c r="H119" i="18"/>
  <c r="G119" i="18"/>
  <c r="I123" i="55" l="1"/>
  <c r="E123" i="55"/>
  <c r="A124" i="55"/>
  <c r="F123" i="55"/>
  <c r="G123" i="55" s="1"/>
  <c r="H123" i="55"/>
  <c r="I122" i="54"/>
  <c r="E122" i="54"/>
  <c r="A123" i="54"/>
  <c r="H122" i="54"/>
  <c r="F122" i="54"/>
  <c r="G122" i="54" s="1"/>
  <c r="I122" i="53"/>
  <c r="E122" i="53"/>
  <c r="H122" i="53"/>
  <c r="A123" i="53"/>
  <c r="F122" i="53"/>
  <c r="G122" i="53" s="1"/>
  <c r="I120" i="18"/>
  <c r="E120" i="18"/>
  <c r="H120" i="18"/>
  <c r="G120" i="18"/>
  <c r="I124" i="55" l="1"/>
  <c r="E124" i="55"/>
  <c r="H124" i="55"/>
  <c r="A125" i="55"/>
  <c r="F124" i="55"/>
  <c r="G124" i="55" s="1"/>
  <c r="I123" i="54"/>
  <c r="E123" i="54"/>
  <c r="A124" i="54"/>
  <c r="H123" i="54"/>
  <c r="F123" i="54"/>
  <c r="G123" i="54" s="1"/>
  <c r="I123" i="53"/>
  <c r="E123" i="53"/>
  <c r="A124" i="53"/>
  <c r="F123" i="53"/>
  <c r="G123" i="53" s="1"/>
  <c r="H123" i="53"/>
  <c r="I121" i="18"/>
  <c r="E121" i="18"/>
  <c r="H121" i="18"/>
  <c r="G121" i="18"/>
  <c r="I125" i="55" l="1"/>
  <c r="E125" i="55"/>
  <c r="A126" i="55"/>
  <c r="F125" i="55"/>
  <c r="G125" i="55" s="1"/>
  <c r="H125" i="55"/>
  <c r="I124" i="54"/>
  <c r="E124" i="54"/>
  <c r="A125" i="54"/>
  <c r="H124" i="54"/>
  <c r="F124" i="54"/>
  <c r="G124" i="54" s="1"/>
  <c r="I124" i="53"/>
  <c r="E124" i="53"/>
  <c r="H124" i="53"/>
  <c r="A125" i="53"/>
  <c r="F124" i="53"/>
  <c r="G124" i="53" s="1"/>
  <c r="I122" i="18"/>
  <c r="E122" i="18"/>
  <c r="H122" i="18"/>
  <c r="G122" i="18"/>
  <c r="I126" i="55" l="1"/>
  <c r="E126" i="55"/>
  <c r="H126" i="55"/>
  <c r="A127" i="55"/>
  <c r="F126" i="55"/>
  <c r="G126" i="55" s="1"/>
  <c r="I125" i="54"/>
  <c r="E125" i="54"/>
  <c r="A126" i="54"/>
  <c r="H125" i="54"/>
  <c r="F125" i="54"/>
  <c r="G125" i="54" s="1"/>
  <c r="I125" i="53"/>
  <c r="E125" i="53"/>
  <c r="A126" i="53"/>
  <c r="F125" i="53"/>
  <c r="G125" i="53" s="1"/>
  <c r="H125" i="53"/>
  <c r="I123" i="18"/>
  <c r="E123" i="18"/>
  <c r="H123" i="18"/>
  <c r="G123" i="18"/>
  <c r="I127" i="55" l="1"/>
  <c r="E127" i="55"/>
  <c r="A128" i="55"/>
  <c r="F127" i="55"/>
  <c r="G127" i="55" s="1"/>
  <c r="H127" i="55"/>
  <c r="I126" i="54"/>
  <c r="E126" i="54"/>
  <c r="A127" i="54"/>
  <c r="H126" i="54"/>
  <c r="F126" i="54"/>
  <c r="G126" i="54" s="1"/>
  <c r="I126" i="53"/>
  <c r="E126" i="53"/>
  <c r="H126" i="53"/>
  <c r="A127" i="53"/>
  <c r="F126" i="53"/>
  <c r="G126" i="53" s="1"/>
  <c r="I124" i="18"/>
  <c r="E124" i="18"/>
  <c r="H124" i="18"/>
  <c r="G124" i="18"/>
  <c r="I128" i="55" l="1"/>
  <c r="E128" i="55"/>
  <c r="H128" i="55"/>
  <c r="A129" i="55"/>
  <c r="F128" i="55"/>
  <c r="G128" i="55" s="1"/>
  <c r="I127" i="54"/>
  <c r="E127" i="54"/>
  <c r="A128" i="54"/>
  <c r="H127" i="54"/>
  <c r="F127" i="54"/>
  <c r="G127" i="54" s="1"/>
  <c r="I127" i="53"/>
  <c r="E127" i="53"/>
  <c r="A128" i="53"/>
  <c r="F127" i="53"/>
  <c r="G127" i="53" s="1"/>
  <c r="H127" i="53"/>
  <c r="I125" i="18"/>
  <c r="E125" i="18"/>
  <c r="H125" i="18"/>
  <c r="G125" i="18"/>
  <c r="I129" i="55" l="1"/>
  <c r="E129" i="55"/>
  <c r="A130" i="55"/>
  <c r="F129" i="55"/>
  <c r="G129" i="55" s="1"/>
  <c r="H129" i="55"/>
  <c r="I128" i="54"/>
  <c r="E128" i="54"/>
  <c r="A129" i="54"/>
  <c r="H128" i="54"/>
  <c r="F128" i="54"/>
  <c r="G128" i="54" s="1"/>
  <c r="I128" i="53"/>
  <c r="E128" i="53"/>
  <c r="H128" i="53"/>
  <c r="A129" i="53"/>
  <c r="F128" i="53"/>
  <c r="G128" i="53" s="1"/>
  <c r="I126" i="18"/>
  <c r="E126" i="18"/>
  <c r="H126" i="18"/>
  <c r="G126" i="18"/>
  <c r="I130" i="55" l="1"/>
  <c r="E130" i="55"/>
  <c r="H130" i="55"/>
  <c r="A131" i="55"/>
  <c r="F130" i="55"/>
  <c r="G130" i="55" s="1"/>
  <c r="I129" i="54"/>
  <c r="E129" i="54"/>
  <c r="A130" i="54"/>
  <c r="H129" i="54"/>
  <c r="F129" i="54"/>
  <c r="G129" i="54" s="1"/>
  <c r="I129" i="53"/>
  <c r="E129" i="53"/>
  <c r="A130" i="53"/>
  <c r="F129" i="53"/>
  <c r="G129" i="53" s="1"/>
  <c r="H129" i="53"/>
  <c r="I127" i="18"/>
  <c r="E127" i="18"/>
  <c r="H127" i="18"/>
  <c r="G127" i="18"/>
  <c r="I131" i="55" l="1"/>
  <c r="E131" i="55"/>
  <c r="A132" i="55"/>
  <c r="F131" i="55"/>
  <c r="G131" i="55" s="1"/>
  <c r="H131" i="55"/>
  <c r="I130" i="54"/>
  <c r="E130" i="54"/>
  <c r="A131" i="54"/>
  <c r="H130" i="54"/>
  <c r="F130" i="54"/>
  <c r="G130" i="54" s="1"/>
  <c r="I130" i="53"/>
  <c r="E130" i="53"/>
  <c r="H130" i="53"/>
  <c r="A131" i="53"/>
  <c r="F130" i="53"/>
  <c r="G130" i="53" s="1"/>
  <c r="I128" i="18"/>
  <c r="E128" i="18"/>
  <c r="H128" i="18"/>
  <c r="G128" i="18"/>
  <c r="I132" i="55" l="1"/>
  <c r="E132" i="55"/>
  <c r="H132" i="55"/>
  <c r="A133" i="55"/>
  <c r="F132" i="55"/>
  <c r="G132" i="55" s="1"/>
  <c r="I131" i="54"/>
  <c r="E131" i="54"/>
  <c r="A132" i="54"/>
  <c r="H131" i="54"/>
  <c r="F131" i="54"/>
  <c r="G131" i="54" s="1"/>
  <c r="I131" i="53"/>
  <c r="E131" i="53"/>
  <c r="A132" i="53"/>
  <c r="F131" i="53"/>
  <c r="G131" i="53" s="1"/>
  <c r="H131" i="53"/>
  <c r="I129" i="18"/>
  <c r="E129" i="18"/>
  <c r="H129" i="18"/>
  <c r="G129" i="18"/>
  <c r="I133" i="55" l="1"/>
  <c r="E133" i="55"/>
  <c r="A134" i="55"/>
  <c r="F133" i="55"/>
  <c r="G133" i="55" s="1"/>
  <c r="H133" i="55"/>
  <c r="I132" i="54"/>
  <c r="E132" i="54"/>
  <c r="A133" i="54"/>
  <c r="H132" i="54"/>
  <c r="F132" i="54"/>
  <c r="G132" i="54" s="1"/>
  <c r="I132" i="53"/>
  <c r="E132" i="53"/>
  <c r="H132" i="53"/>
  <c r="A133" i="53"/>
  <c r="F132" i="53"/>
  <c r="G132" i="53" s="1"/>
  <c r="I130" i="18"/>
  <c r="E130" i="18"/>
  <c r="H130" i="18"/>
  <c r="G130" i="18"/>
  <c r="I134" i="55" l="1"/>
  <c r="E134" i="55"/>
  <c r="H134" i="55"/>
  <c r="A135" i="55"/>
  <c r="F134" i="55"/>
  <c r="G134" i="55" s="1"/>
  <c r="I133" i="54"/>
  <c r="E133" i="54"/>
  <c r="A134" i="54"/>
  <c r="H133" i="54"/>
  <c r="F133" i="54"/>
  <c r="G133" i="54" s="1"/>
  <c r="I133" i="53"/>
  <c r="E133" i="53"/>
  <c r="A134" i="53"/>
  <c r="F133" i="53"/>
  <c r="G133" i="53" s="1"/>
  <c r="H133" i="53"/>
  <c r="I131" i="18"/>
  <c r="E131" i="18"/>
  <c r="H131" i="18"/>
  <c r="G131" i="18"/>
  <c r="I135" i="55" l="1"/>
  <c r="E135" i="55"/>
  <c r="A136" i="55"/>
  <c r="F135" i="55"/>
  <c r="G135" i="55" s="1"/>
  <c r="H135" i="55"/>
  <c r="I134" i="54"/>
  <c r="E134" i="54"/>
  <c r="A135" i="54"/>
  <c r="H134" i="54"/>
  <c r="F134" i="54"/>
  <c r="G134" i="54" s="1"/>
  <c r="I134" i="53"/>
  <c r="E134" i="53"/>
  <c r="H134" i="53"/>
  <c r="A135" i="53"/>
  <c r="F134" i="53"/>
  <c r="G134" i="53" s="1"/>
  <c r="I132" i="18"/>
  <c r="E132" i="18"/>
  <c r="H132" i="18"/>
  <c r="G132" i="18"/>
  <c r="I136" i="55" l="1"/>
  <c r="E136" i="55"/>
  <c r="H136" i="55"/>
  <c r="A137" i="55"/>
  <c r="F136" i="55"/>
  <c r="G136" i="55" s="1"/>
  <c r="I135" i="54"/>
  <c r="E135" i="54"/>
  <c r="A136" i="54"/>
  <c r="H135" i="54"/>
  <c r="F135" i="54"/>
  <c r="G135" i="54" s="1"/>
  <c r="I135" i="53"/>
  <c r="E135" i="53"/>
  <c r="A136" i="53"/>
  <c r="F135" i="53"/>
  <c r="G135" i="53" s="1"/>
  <c r="H135" i="53"/>
  <c r="I133" i="18"/>
  <c r="E133" i="18"/>
  <c r="H133" i="18"/>
  <c r="G133" i="18"/>
  <c r="I137" i="55" l="1"/>
  <c r="E137" i="55"/>
  <c r="A138" i="55"/>
  <c r="F137" i="55"/>
  <c r="G137" i="55" s="1"/>
  <c r="H137" i="55"/>
  <c r="I136" i="54"/>
  <c r="E136" i="54"/>
  <c r="A137" i="54"/>
  <c r="H136" i="54"/>
  <c r="F136" i="54"/>
  <c r="G136" i="54" s="1"/>
  <c r="I136" i="53"/>
  <c r="E136" i="53"/>
  <c r="H136" i="53"/>
  <c r="A137" i="53"/>
  <c r="F136" i="53"/>
  <c r="G136" i="53" s="1"/>
  <c r="I134" i="18"/>
  <c r="E134" i="18"/>
  <c r="H134" i="18"/>
  <c r="G134" i="18"/>
  <c r="I138" i="55" l="1"/>
  <c r="E138" i="55"/>
  <c r="H138" i="55"/>
  <c r="A139" i="55"/>
  <c r="F138" i="55"/>
  <c r="G138" i="55" s="1"/>
  <c r="I137" i="54"/>
  <c r="E137" i="54"/>
  <c r="A138" i="54"/>
  <c r="H137" i="54"/>
  <c r="F137" i="54"/>
  <c r="G137" i="54" s="1"/>
  <c r="I137" i="53"/>
  <c r="E137" i="53"/>
  <c r="A138" i="53"/>
  <c r="F137" i="53"/>
  <c r="G137" i="53" s="1"/>
  <c r="H137" i="53"/>
  <c r="I135" i="18"/>
  <c r="E135" i="18"/>
  <c r="H135" i="18"/>
  <c r="G135" i="18"/>
  <c r="A140" i="55" l="1"/>
  <c r="H139" i="55"/>
  <c r="E139" i="55"/>
  <c r="F139" i="55"/>
  <c r="G139" i="55" s="1"/>
  <c r="I139" i="55"/>
  <c r="I138" i="54"/>
  <c r="E138" i="54"/>
  <c r="A139" i="54"/>
  <c r="H138" i="54"/>
  <c r="F138" i="54"/>
  <c r="G138" i="54" s="1"/>
  <c r="I138" i="53"/>
  <c r="E138" i="53"/>
  <c r="H138" i="53"/>
  <c r="A139" i="53"/>
  <c r="F138" i="53"/>
  <c r="G138" i="53" s="1"/>
  <c r="I136" i="18"/>
  <c r="E136" i="18"/>
  <c r="H136" i="18"/>
  <c r="G136" i="18"/>
  <c r="A141" i="55" l="1"/>
  <c r="H140" i="55"/>
  <c r="F140" i="55"/>
  <c r="G140" i="55" s="1"/>
  <c r="I140" i="55"/>
  <c r="E140" i="55"/>
  <c r="I139" i="54"/>
  <c r="A140" i="54"/>
  <c r="H139" i="54"/>
  <c r="E139" i="54"/>
  <c r="F139" i="54"/>
  <c r="G139" i="54" s="1"/>
  <c r="I139" i="53"/>
  <c r="A140" i="53"/>
  <c r="H139" i="53"/>
  <c r="E139" i="53"/>
  <c r="F139" i="53"/>
  <c r="G139" i="53" s="1"/>
  <c r="I137" i="18"/>
  <c r="E137" i="18"/>
  <c r="H137" i="18"/>
  <c r="G137" i="18"/>
  <c r="A142" i="55" l="1"/>
  <c r="H141" i="55"/>
  <c r="F141" i="55"/>
  <c r="G141" i="55" s="1"/>
  <c r="I141" i="55"/>
  <c r="E141" i="55"/>
  <c r="I140" i="54"/>
  <c r="E140" i="54"/>
  <c r="A141" i="54"/>
  <c r="H140" i="54"/>
  <c r="F140" i="54"/>
  <c r="G140" i="54" s="1"/>
  <c r="I140" i="53"/>
  <c r="E140" i="53"/>
  <c r="A141" i="53"/>
  <c r="H140" i="53"/>
  <c r="F140" i="53"/>
  <c r="G140" i="53" s="1"/>
  <c r="I138" i="18"/>
  <c r="E138" i="18"/>
  <c r="H138" i="18"/>
  <c r="G138" i="18"/>
  <c r="A143" i="55" l="1"/>
  <c r="H142" i="55"/>
  <c r="F142" i="55"/>
  <c r="G142" i="55" s="1"/>
  <c r="I142" i="55"/>
  <c r="E142" i="55"/>
  <c r="I141" i="54"/>
  <c r="E141" i="54"/>
  <c r="A142" i="54"/>
  <c r="H141" i="54"/>
  <c r="F141" i="54"/>
  <c r="G141" i="54" s="1"/>
  <c r="I141" i="53"/>
  <c r="E141" i="53"/>
  <c r="A142" i="53"/>
  <c r="H141" i="53"/>
  <c r="F141" i="53"/>
  <c r="G141" i="53" s="1"/>
  <c r="I139" i="18"/>
  <c r="H139" i="18"/>
  <c r="E139" i="18"/>
  <c r="G139" i="18"/>
  <c r="A144" i="55" l="1"/>
  <c r="H143" i="55"/>
  <c r="F143" i="55"/>
  <c r="G143" i="55" s="1"/>
  <c r="E143" i="55"/>
  <c r="I143" i="55"/>
  <c r="I142" i="54"/>
  <c r="E142" i="54"/>
  <c r="A143" i="54"/>
  <c r="H142" i="54"/>
  <c r="F142" i="54"/>
  <c r="G142" i="54" s="1"/>
  <c r="I142" i="53"/>
  <c r="E142" i="53"/>
  <c r="A143" i="53"/>
  <c r="H142" i="53"/>
  <c r="F142" i="53"/>
  <c r="G142" i="53" s="1"/>
  <c r="I140" i="18"/>
  <c r="E140" i="18"/>
  <c r="H140" i="18"/>
  <c r="G140" i="18"/>
  <c r="A145" i="55" l="1"/>
  <c r="H144" i="55"/>
  <c r="F144" i="55"/>
  <c r="G144" i="55" s="1"/>
  <c r="I144" i="55"/>
  <c r="E144" i="55"/>
  <c r="I143" i="54"/>
  <c r="E143" i="54"/>
  <c r="A144" i="54"/>
  <c r="H143" i="54"/>
  <c r="F143" i="54"/>
  <c r="G143" i="54" s="1"/>
  <c r="I143" i="53"/>
  <c r="E143" i="53"/>
  <c r="A144" i="53"/>
  <c r="H143" i="53"/>
  <c r="F143" i="53"/>
  <c r="G143" i="53" s="1"/>
  <c r="I141" i="18"/>
  <c r="E141" i="18"/>
  <c r="H141" i="18"/>
  <c r="G141" i="18"/>
  <c r="A146" i="55" l="1"/>
  <c r="H145" i="55"/>
  <c r="F145" i="55"/>
  <c r="G145" i="55" s="1"/>
  <c r="I145" i="55"/>
  <c r="E145" i="55"/>
  <c r="I144" i="54"/>
  <c r="E144" i="54"/>
  <c r="A145" i="54"/>
  <c r="H144" i="54"/>
  <c r="F144" i="54"/>
  <c r="G144" i="54" s="1"/>
  <c r="I144" i="53"/>
  <c r="E144" i="53"/>
  <c r="A145" i="53"/>
  <c r="H144" i="53"/>
  <c r="F144" i="53"/>
  <c r="G144" i="53" s="1"/>
  <c r="I142" i="18"/>
  <c r="E142" i="18"/>
  <c r="H142" i="18"/>
  <c r="G142" i="18"/>
  <c r="A147" i="55" l="1"/>
  <c r="H146" i="55"/>
  <c r="F146" i="55"/>
  <c r="G146" i="55" s="1"/>
  <c r="I146" i="55"/>
  <c r="E146" i="55"/>
  <c r="I145" i="54"/>
  <c r="E145" i="54"/>
  <c r="A146" i="54"/>
  <c r="H145" i="54"/>
  <c r="F145" i="54"/>
  <c r="G145" i="54" s="1"/>
  <c r="I145" i="53"/>
  <c r="E145" i="53"/>
  <c r="A146" i="53"/>
  <c r="H145" i="53"/>
  <c r="F145" i="53"/>
  <c r="G145" i="53" s="1"/>
  <c r="I143" i="18"/>
  <c r="E143" i="18"/>
  <c r="H143" i="18"/>
  <c r="G143" i="18"/>
  <c r="A148" i="55" l="1"/>
  <c r="H147" i="55"/>
  <c r="F147" i="55"/>
  <c r="G147" i="55" s="1"/>
  <c r="E147" i="55"/>
  <c r="I147" i="55"/>
  <c r="I146" i="54"/>
  <c r="E146" i="54"/>
  <c r="A147" i="54"/>
  <c r="H146" i="54"/>
  <c r="F146" i="54"/>
  <c r="G146" i="54" s="1"/>
  <c r="I146" i="53"/>
  <c r="E146" i="53"/>
  <c r="A147" i="53"/>
  <c r="H146" i="53"/>
  <c r="F146" i="53"/>
  <c r="G146" i="53" s="1"/>
  <c r="I144" i="18"/>
  <c r="E144" i="18"/>
  <c r="H144" i="18"/>
  <c r="G144" i="18"/>
  <c r="A149" i="55" l="1"/>
  <c r="H148" i="55"/>
  <c r="F148" i="55"/>
  <c r="G148" i="55" s="1"/>
  <c r="I148" i="55"/>
  <c r="E148" i="55"/>
  <c r="I147" i="54"/>
  <c r="E147" i="54"/>
  <c r="A148" i="54"/>
  <c r="H147" i="54"/>
  <c r="F147" i="54"/>
  <c r="G147" i="54" s="1"/>
  <c r="I147" i="53"/>
  <c r="E147" i="53"/>
  <c r="A148" i="53"/>
  <c r="H147" i="53"/>
  <c r="F147" i="53"/>
  <c r="G147" i="53" s="1"/>
  <c r="I145" i="18"/>
  <c r="E145" i="18"/>
  <c r="H145" i="18"/>
  <c r="G145" i="18"/>
  <c r="A150" i="55" l="1"/>
  <c r="H149" i="55"/>
  <c r="F149" i="55"/>
  <c r="G149" i="55" s="1"/>
  <c r="I149" i="55"/>
  <c r="E149" i="55"/>
  <c r="I148" i="54"/>
  <c r="E148" i="54"/>
  <c r="A149" i="54"/>
  <c r="H148" i="54"/>
  <c r="F148" i="54"/>
  <c r="G148" i="54" s="1"/>
  <c r="I148" i="53"/>
  <c r="E148" i="53"/>
  <c r="A149" i="53"/>
  <c r="H148" i="53"/>
  <c r="F148" i="53"/>
  <c r="G148" i="53" s="1"/>
  <c r="I146" i="18"/>
  <c r="E146" i="18"/>
  <c r="H146" i="18"/>
  <c r="G146" i="18"/>
  <c r="A151" i="55" l="1"/>
  <c r="H150" i="55"/>
  <c r="F150" i="55"/>
  <c r="G150" i="55" s="1"/>
  <c r="I150" i="55"/>
  <c r="E150" i="55"/>
  <c r="I149" i="54"/>
  <c r="E149" i="54"/>
  <c r="A150" i="54"/>
  <c r="H149" i="54"/>
  <c r="F149" i="54"/>
  <c r="G149" i="54" s="1"/>
  <c r="I149" i="53"/>
  <c r="E149" i="53"/>
  <c r="A150" i="53"/>
  <c r="H149" i="53"/>
  <c r="F149" i="53"/>
  <c r="G149" i="53" s="1"/>
  <c r="I147" i="18"/>
  <c r="E147" i="18"/>
  <c r="H147" i="18"/>
  <c r="G147" i="18"/>
  <c r="A152" i="55" l="1"/>
  <c r="H151" i="55"/>
  <c r="F151" i="55"/>
  <c r="G151" i="55" s="1"/>
  <c r="E151" i="55"/>
  <c r="I151" i="55"/>
  <c r="I150" i="54"/>
  <c r="E150" i="54"/>
  <c r="A151" i="54"/>
  <c r="H150" i="54"/>
  <c r="F150" i="54"/>
  <c r="G150" i="54" s="1"/>
  <c r="I150" i="53"/>
  <c r="E150" i="53"/>
  <c r="A151" i="53"/>
  <c r="H150" i="53"/>
  <c r="F150" i="53"/>
  <c r="G150" i="53" s="1"/>
  <c r="I148" i="18"/>
  <c r="E148" i="18"/>
  <c r="H148" i="18"/>
  <c r="G148" i="18"/>
  <c r="A153" i="55" l="1"/>
  <c r="H152" i="55"/>
  <c r="F152" i="55"/>
  <c r="G152" i="55" s="1"/>
  <c r="I152" i="55"/>
  <c r="E152" i="55"/>
  <c r="I151" i="54"/>
  <c r="E151" i="54"/>
  <c r="A152" i="54"/>
  <c r="H151" i="54"/>
  <c r="F151" i="54"/>
  <c r="G151" i="54" s="1"/>
  <c r="I151" i="53"/>
  <c r="E151" i="53"/>
  <c r="A152" i="53"/>
  <c r="H151" i="53"/>
  <c r="F151" i="53"/>
  <c r="G151" i="53" s="1"/>
  <c r="I149" i="18"/>
  <c r="E149" i="18"/>
  <c r="H149" i="18"/>
  <c r="G149" i="18"/>
  <c r="A154" i="55" l="1"/>
  <c r="H153" i="55"/>
  <c r="F153" i="55"/>
  <c r="G153" i="55" s="1"/>
  <c r="I153" i="55"/>
  <c r="E153" i="55"/>
  <c r="I152" i="54"/>
  <c r="E152" i="54"/>
  <c r="A153" i="54"/>
  <c r="H152" i="54"/>
  <c r="F152" i="54"/>
  <c r="G152" i="54" s="1"/>
  <c r="I152" i="53"/>
  <c r="E152" i="53"/>
  <c r="A153" i="53"/>
  <c r="H152" i="53"/>
  <c r="F152" i="53"/>
  <c r="G152" i="53" s="1"/>
  <c r="I150" i="18"/>
  <c r="E150" i="18"/>
  <c r="H150" i="18"/>
  <c r="G150" i="18"/>
  <c r="A155" i="55" l="1"/>
  <c r="H154" i="55"/>
  <c r="F154" i="55"/>
  <c r="G154" i="55" s="1"/>
  <c r="I154" i="55"/>
  <c r="E154" i="55"/>
  <c r="I153" i="54"/>
  <c r="E153" i="54"/>
  <c r="A154" i="54"/>
  <c r="H153" i="54"/>
  <c r="F153" i="54"/>
  <c r="G153" i="54" s="1"/>
  <c r="I153" i="53"/>
  <c r="E153" i="53"/>
  <c r="A154" i="53"/>
  <c r="H153" i="53"/>
  <c r="F153" i="53"/>
  <c r="G153" i="53" s="1"/>
  <c r="I151" i="18"/>
  <c r="E151" i="18"/>
  <c r="H151" i="18"/>
  <c r="G151" i="18"/>
  <c r="A156" i="55" l="1"/>
  <c r="H155" i="55"/>
  <c r="F155" i="55"/>
  <c r="G155" i="55" s="1"/>
  <c r="E155" i="55"/>
  <c r="I155" i="55"/>
  <c r="I154" i="54"/>
  <c r="E154" i="54"/>
  <c r="A155" i="54"/>
  <c r="H154" i="54"/>
  <c r="F154" i="54"/>
  <c r="G154" i="54" s="1"/>
  <c r="I154" i="53"/>
  <c r="E154" i="53"/>
  <c r="A155" i="53"/>
  <c r="H154" i="53"/>
  <c r="F154" i="53"/>
  <c r="G154" i="53" s="1"/>
  <c r="I152" i="18"/>
  <c r="E152" i="18"/>
  <c r="H152" i="18"/>
  <c r="G152" i="18"/>
  <c r="A157" i="55" l="1"/>
  <c r="H156" i="55"/>
  <c r="F156" i="55"/>
  <c r="G156" i="55" s="1"/>
  <c r="I156" i="55"/>
  <c r="E156" i="55"/>
  <c r="I155" i="54"/>
  <c r="E155" i="54"/>
  <c r="A156" i="54"/>
  <c r="H155" i="54"/>
  <c r="F155" i="54"/>
  <c r="G155" i="54" s="1"/>
  <c r="I155" i="53"/>
  <c r="E155" i="53"/>
  <c r="A156" i="53"/>
  <c r="H155" i="53"/>
  <c r="F155" i="53"/>
  <c r="G155" i="53" s="1"/>
  <c r="I153" i="18"/>
  <c r="E153" i="18"/>
  <c r="H153" i="18"/>
  <c r="G153" i="18"/>
  <c r="A158" i="55" l="1"/>
  <c r="H157" i="55"/>
  <c r="F157" i="55"/>
  <c r="G157" i="55" s="1"/>
  <c r="I157" i="55"/>
  <c r="E157" i="55"/>
  <c r="I156" i="54"/>
  <c r="E156" i="54"/>
  <c r="A157" i="54"/>
  <c r="H156" i="54"/>
  <c r="F156" i="54"/>
  <c r="G156" i="54" s="1"/>
  <c r="I156" i="53"/>
  <c r="E156" i="53"/>
  <c r="A157" i="53"/>
  <c r="H156" i="53"/>
  <c r="F156" i="53"/>
  <c r="G156" i="53" s="1"/>
  <c r="I154" i="18"/>
  <c r="E154" i="18"/>
  <c r="H154" i="18"/>
  <c r="G154" i="18"/>
  <c r="A159" i="55" l="1"/>
  <c r="H158" i="55"/>
  <c r="F158" i="55"/>
  <c r="G158" i="55" s="1"/>
  <c r="I158" i="55"/>
  <c r="E158" i="55"/>
  <c r="I157" i="54"/>
  <c r="E157" i="54"/>
  <c r="A158" i="54"/>
  <c r="H157" i="54"/>
  <c r="F157" i="54"/>
  <c r="G157" i="54" s="1"/>
  <c r="I157" i="53"/>
  <c r="E157" i="53"/>
  <c r="A158" i="53"/>
  <c r="H157" i="53"/>
  <c r="F157" i="53"/>
  <c r="G157" i="53" s="1"/>
  <c r="I155" i="18"/>
  <c r="E155" i="18"/>
  <c r="H155" i="18"/>
  <c r="G155" i="18"/>
  <c r="A160" i="55" l="1"/>
  <c r="H159" i="55"/>
  <c r="F159" i="55"/>
  <c r="G159" i="55" s="1"/>
  <c r="E159" i="55"/>
  <c r="I159" i="55"/>
  <c r="I158" i="54"/>
  <c r="E158" i="54"/>
  <c r="A159" i="54"/>
  <c r="H158" i="54"/>
  <c r="F158" i="54"/>
  <c r="G158" i="54" s="1"/>
  <c r="I158" i="53"/>
  <c r="E158" i="53"/>
  <c r="A159" i="53"/>
  <c r="H158" i="53"/>
  <c r="F158" i="53"/>
  <c r="G158" i="53" s="1"/>
  <c r="I156" i="18"/>
  <c r="E156" i="18"/>
  <c r="H156" i="18"/>
  <c r="G156" i="18"/>
  <c r="A161" i="55" l="1"/>
  <c r="H160" i="55"/>
  <c r="F160" i="55"/>
  <c r="G160" i="55" s="1"/>
  <c r="I160" i="55"/>
  <c r="E160" i="55"/>
  <c r="I159" i="54"/>
  <c r="E159" i="54"/>
  <c r="A160" i="54"/>
  <c r="H159" i="54"/>
  <c r="F159" i="54"/>
  <c r="G159" i="54" s="1"/>
  <c r="I159" i="53"/>
  <c r="E159" i="53"/>
  <c r="A160" i="53"/>
  <c r="H159" i="53"/>
  <c r="F159" i="53"/>
  <c r="G159" i="53" s="1"/>
  <c r="I157" i="18"/>
  <c r="E157" i="18"/>
  <c r="H157" i="18"/>
  <c r="G157" i="18"/>
  <c r="A162" i="55" l="1"/>
  <c r="H161" i="55"/>
  <c r="F161" i="55"/>
  <c r="G161" i="55" s="1"/>
  <c r="I161" i="55"/>
  <c r="E161" i="55"/>
  <c r="I160" i="54"/>
  <c r="E160" i="54"/>
  <c r="A161" i="54"/>
  <c r="H160" i="54"/>
  <c r="F160" i="54"/>
  <c r="G160" i="54" s="1"/>
  <c r="I160" i="53"/>
  <c r="E160" i="53"/>
  <c r="A161" i="53"/>
  <c r="H160" i="53"/>
  <c r="F160" i="53"/>
  <c r="G160" i="53" s="1"/>
  <c r="I158" i="18"/>
  <c r="E158" i="18"/>
  <c r="H158" i="18"/>
  <c r="G158" i="18"/>
  <c r="A163" i="55" l="1"/>
  <c r="H162" i="55"/>
  <c r="F162" i="55"/>
  <c r="G162" i="55" s="1"/>
  <c r="I162" i="55"/>
  <c r="E162" i="55"/>
  <c r="I161" i="54"/>
  <c r="E161" i="54"/>
  <c r="A162" i="54"/>
  <c r="H161" i="54"/>
  <c r="F161" i="54"/>
  <c r="G161" i="54" s="1"/>
  <c r="I161" i="53"/>
  <c r="E161" i="53"/>
  <c r="A162" i="53"/>
  <c r="H161" i="53"/>
  <c r="F161" i="53"/>
  <c r="G161" i="53" s="1"/>
  <c r="I159" i="18"/>
  <c r="E159" i="18"/>
  <c r="H159" i="18"/>
  <c r="G159" i="18"/>
  <c r="A164" i="55" l="1"/>
  <c r="H163" i="55"/>
  <c r="F163" i="55"/>
  <c r="G163" i="55" s="1"/>
  <c r="E163" i="55"/>
  <c r="I163" i="55"/>
  <c r="I162" i="54"/>
  <c r="E162" i="54"/>
  <c r="A163" i="54"/>
  <c r="H162" i="54"/>
  <c r="F162" i="54"/>
  <c r="G162" i="54" s="1"/>
  <c r="I162" i="53"/>
  <c r="E162" i="53"/>
  <c r="A163" i="53"/>
  <c r="H162" i="53"/>
  <c r="F162" i="53"/>
  <c r="G162" i="53" s="1"/>
  <c r="I160" i="18"/>
  <c r="E160" i="18"/>
  <c r="H160" i="18"/>
  <c r="G160" i="18"/>
  <c r="A165" i="55" l="1"/>
  <c r="H164" i="55"/>
  <c r="F164" i="55"/>
  <c r="G164" i="55" s="1"/>
  <c r="I164" i="55"/>
  <c r="E164" i="55"/>
  <c r="I163" i="54"/>
  <c r="E163" i="54"/>
  <c r="A164" i="54"/>
  <c r="H163" i="54"/>
  <c r="F163" i="54"/>
  <c r="G163" i="54" s="1"/>
  <c r="I163" i="53"/>
  <c r="E163" i="53"/>
  <c r="A164" i="53"/>
  <c r="H163" i="53"/>
  <c r="F163" i="53"/>
  <c r="G163" i="53" s="1"/>
  <c r="I161" i="18"/>
  <c r="E161" i="18"/>
  <c r="H161" i="18"/>
  <c r="G161" i="18"/>
  <c r="A166" i="55" l="1"/>
  <c r="H165" i="55"/>
  <c r="F165" i="55"/>
  <c r="G165" i="55" s="1"/>
  <c r="I165" i="55"/>
  <c r="E165" i="55"/>
  <c r="I164" i="54"/>
  <c r="E164" i="54"/>
  <c r="A165" i="54"/>
  <c r="H164" i="54"/>
  <c r="F164" i="54"/>
  <c r="G164" i="54" s="1"/>
  <c r="I164" i="53"/>
  <c r="E164" i="53"/>
  <c r="A165" i="53"/>
  <c r="H164" i="53"/>
  <c r="F164" i="53"/>
  <c r="G164" i="53" s="1"/>
  <c r="I162" i="18"/>
  <c r="E162" i="18"/>
  <c r="H162" i="18"/>
  <c r="G162" i="18"/>
  <c r="A167" i="55" l="1"/>
  <c r="H166" i="55"/>
  <c r="F166" i="55"/>
  <c r="G166" i="55" s="1"/>
  <c r="I166" i="55"/>
  <c r="E166" i="55"/>
  <c r="I165" i="54"/>
  <c r="E165" i="54"/>
  <c r="A166" i="54"/>
  <c r="H165" i="54"/>
  <c r="F165" i="54"/>
  <c r="G165" i="54" s="1"/>
  <c r="I165" i="53"/>
  <c r="E165" i="53"/>
  <c r="A166" i="53"/>
  <c r="H165" i="53"/>
  <c r="F165" i="53"/>
  <c r="G165" i="53" s="1"/>
  <c r="I163" i="18"/>
  <c r="E163" i="18"/>
  <c r="H163" i="18"/>
  <c r="G163" i="18"/>
  <c r="H167" i="55" l="1"/>
  <c r="F167" i="55"/>
  <c r="G167" i="55" s="1"/>
  <c r="E167" i="55"/>
  <c r="I167" i="55"/>
  <c r="I166" i="54"/>
  <c r="E166" i="54"/>
  <c r="A167" i="54"/>
  <c r="H166" i="54"/>
  <c r="F166" i="54"/>
  <c r="G166" i="54" s="1"/>
  <c r="I166" i="53"/>
  <c r="E166" i="53"/>
  <c r="A167" i="53"/>
  <c r="H166" i="53"/>
  <c r="F166" i="53"/>
  <c r="G166" i="53" s="1"/>
  <c r="I164" i="18"/>
  <c r="E164" i="18"/>
  <c r="H164" i="18"/>
  <c r="G164" i="18"/>
  <c r="I167" i="54" l="1"/>
  <c r="E167" i="54"/>
  <c r="H167" i="54"/>
  <c r="F167" i="54"/>
  <c r="G167" i="54" s="1"/>
  <c r="I167" i="53"/>
  <c r="E167" i="53"/>
  <c r="H167" i="53"/>
  <c r="F167" i="53"/>
  <c r="G167" i="53" s="1"/>
  <c r="I165" i="18"/>
  <c r="E165" i="18"/>
  <c r="H165" i="18"/>
  <c r="G165" i="18"/>
  <c r="I166" i="18" l="1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<sst xmlns="http://schemas.openxmlformats.org/spreadsheetml/2006/main" count="323" uniqueCount="70">
  <si>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</si>
  <si>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</si>
  <si>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</si>
  <si>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</si>
  <si>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</si>
  <si>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</si>
  <si>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</si>
  <si>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</si>
  <si>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</si>
  <si>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</si>
  <si>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</si>
  <si>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</si>
  <si>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</si>
  <si>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</si>
  <si>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</si>
  <si>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</si>
  <si>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</si>
  <si>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</si>
  <si>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</si>
  <si>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</si>
  <si>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</si>
  <si>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</si>
  <si>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</si>
  <si>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</si>
  <si>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</si>
  <si>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</si>
  <si>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</si>
  <si>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</si>
  <si>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</si>
  <si>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</si>
  <si>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</si>
  <si>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</si>
  <si>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</si>
  <si>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</si>
  <si>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</si>
  <si>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</si>
  <si>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</si>
  <si>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</si>
  <si>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</si>
  <si>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</si>
  <si>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</si>
  <si>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</si>
  <si>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</si>
  <si>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</si>
  <si>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</si>
  <si>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</si>
  <si>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</si>
  <si>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</si>
  <si>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</si>
  <si>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</si>
  <si>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</si>
  <si>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</si>
  <si>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</si>
  <si>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</si>
  <si>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</si>
  <si>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</si>
  <si>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</si>
  <si>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</si>
  <si>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</si>
  <si>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</si>
  <si>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</si>
  <si>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</si>
  <si>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</si>
  <si>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</si>
  <si>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</si>
  <si>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ChaoPhy</t>
  </si>
  <si>
    <t>ChaoPhy 5-6-1962</t>
  </si>
  <si>
    <t>ChaoPhy 16-1-1987</t>
  </si>
  <si>
    <t>ChaoPhy 23-2-1983</t>
  </si>
  <si>
    <t>ChaoPhy 29-1-1983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</si>
</sst>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3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ChaoPhya 5-6-1962 Salinity Curve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'5-6-1962'!$F$5:$F$22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  <c:pt idx="12">
                  <c:v>36000</c:v>
                </c:pt>
                <c:pt idx="13">
                  <c:v>39000</c:v>
                </c:pt>
              </c:numCache>
            </c:numRef>
          </c:xVal>
          <c:yVal>
            <c:numRef>
              <c:f>'5-6-1962'!$G$5:$G$22</c:f>
              <c:numCache>
                <c:formatCode>0.00</c:formatCode>
                <c:ptCount val="18"/>
                <c:pt idx="0">
                  <c:v>28.5</c:v>
                </c:pt>
                <c:pt idx="1">
                  <c:v>26.7</c:v>
                </c:pt>
                <c:pt idx="2">
                  <c:v>26.3</c:v>
                </c:pt>
                <c:pt idx="3">
                  <c:v>25.8</c:v>
                </c:pt>
                <c:pt idx="4">
                  <c:v>24.3</c:v>
                </c:pt>
                <c:pt idx="5" formatCode="General">
                  <c:v>20.9</c:v>
                </c:pt>
                <c:pt idx="6">
                  <c:v>18.100000000000001</c:v>
                </c:pt>
                <c:pt idx="7">
                  <c:v>16.600000000000001</c:v>
                </c:pt>
                <c:pt idx="8">
                  <c:v>14.9</c:v>
                </c:pt>
                <c:pt idx="9">
                  <c:v>12.9</c:v>
                </c:pt>
                <c:pt idx="10">
                  <c:v>9.9</c:v>
                </c:pt>
                <c:pt idx="11">
                  <c:v>9.5</c:v>
                </c:pt>
                <c:pt idx="12">
                  <c:v>7.5</c:v>
                </c:pt>
                <c:pt idx="13">
                  <c:v>4.9000000000000004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'5-6-1962'!$H$5:$H$22</c:f>
              <c:numCache>
                <c:formatCode>General</c:formatCode>
                <c:ptCount val="18"/>
                <c:pt idx="0">
                  <c:v>0</c:v>
                </c:pt>
                <c:pt idx="1">
                  <c:v>3000</c:v>
                </c:pt>
                <c:pt idx="2">
                  <c:v>6000</c:v>
                </c:pt>
                <c:pt idx="3">
                  <c:v>9000</c:v>
                </c:pt>
                <c:pt idx="4">
                  <c:v>12000</c:v>
                </c:pt>
                <c:pt idx="5">
                  <c:v>15000</c:v>
                </c:pt>
                <c:pt idx="6">
                  <c:v>18000</c:v>
                </c:pt>
                <c:pt idx="7">
                  <c:v>21000</c:v>
                </c:pt>
                <c:pt idx="8">
                  <c:v>24000</c:v>
                </c:pt>
                <c:pt idx="9">
                  <c:v>27000</c:v>
                </c:pt>
                <c:pt idx="10">
                  <c:v>30000</c:v>
                </c:pt>
                <c:pt idx="11">
                  <c:v>33000</c:v>
                </c:pt>
              </c:numCache>
            </c:numRef>
          </c:xVal>
          <c:yVal>
            <c:numRef>
              <c:f>'5-6-1962'!$I$5:$I$22</c:f>
              <c:numCache>
                <c:formatCode>0.00</c:formatCode>
                <c:ptCount val="18"/>
                <c:pt idx="0">
                  <c:v>15.1</c:v>
                </c:pt>
                <c:pt idx="1">
                  <c:v>13.2</c:v>
                </c:pt>
                <c:pt idx="2">
                  <c:v>12.2</c:v>
                </c:pt>
                <c:pt idx="3">
                  <c:v>9.6999999999999993</c:v>
                </c:pt>
                <c:pt idx="4">
                  <c:v>8.1</c:v>
                </c:pt>
                <c:pt idx="5">
                  <c:v>5.8</c:v>
                </c:pt>
                <c:pt idx="6">
                  <c:v>4.5999999999999996</c:v>
                </c:pt>
                <c:pt idx="7">
                  <c:v>3.4</c:v>
                </c:pt>
                <c:pt idx="8">
                  <c:v>2.6</c:v>
                </c:pt>
                <c:pt idx="9" formatCode="General">
                  <c:v>1.3</c:v>
                </c:pt>
                <c:pt idx="10" formatCode="General">
                  <c:v>0.3</c:v>
                </c:pt>
                <c:pt idx="11" formatCode="General">
                  <c:v>0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'5-6-1962'!$I$32:$I$167</c:f>
              <c:numCache>
                <c:formatCode>General</c:formatCode>
                <c:ptCount val="136"/>
                <c:pt idx="0">
                  <c:v>-7000</c:v>
                </c:pt>
                <c:pt idx="1">
                  <c:v>3000</c:v>
                </c:pt>
                <c:pt idx="2">
                  <c:v>4000</c:v>
                </c:pt>
                <c:pt idx="3">
                  <c:v>5000</c:v>
                </c:pt>
                <c:pt idx="4">
                  <c:v>6000</c:v>
                </c:pt>
                <c:pt idx="5">
                  <c:v>7000</c:v>
                </c:pt>
                <c:pt idx="6">
                  <c:v>8000</c:v>
                </c:pt>
                <c:pt idx="7">
                  <c:v>9000</c:v>
                </c:pt>
                <c:pt idx="8">
                  <c:v>10000</c:v>
                </c:pt>
                <c:pt idx="9">
                  <c:v>11000</c:v>
                </c:pt>
                <c:pt idx="10">
                  <c:v>12000</c:v>
                </c:pt>
                <c:pt idx="11">
                  <c:v>13000</c:v>
                </c:pt>
                <c:pt idx="12">
                  <c:v>14000</c:v>
                </c:pt>
                <c:pt idx="13">
                  <c:v>15000</c:v>
                </c:pt>
                <c:pt idx="14">
                  <c:v>16000</c:v>
                </c:pt>
                <c:pt idx="15">
                  <c:v>17000</c:v>
                </c:pt>
                <c:pt idx="16">
                  <c:v>18000</c:v>
                </c:pt>
                <c:pt idx="17">
                  <c:v>19000</c:v>
                </c:pt>
                <c:pt idx="18">
                  <c:v>20000</c:v>
                </c:pt>
                <c:pt idx="19">
                  <c:v>21000</c:v>
                </c:pt>
                <c:pt idx="20">
                  <c:v>22000</c:v>
                </c:pt>
                <c:pt idx="21">
                  <c:v>23000</c:v>
                </c:pt>
                <c:pt idx="22">
                  <c:v>24000</c:v>
                </c:pt>
                <c:pt idx="23">
                  <c:v>25000</c:v>
                </c:pt>
                <c:pt idx="24">
                  <c:v>26000</c:v>
                </c:pt>
                <c:pt idx="25">
                  <c:v>27000</c:v>
                </c:pt>
                <c:pt idx="26">
                  <c:v>28000</c:v>
                </c:pt>
                <c:pt idx="27">
                  <c:v>29000</c:v>
                </c:pt>
                <c:pt idx="28">
                  <c:v>30000</c:v>
                </c:pt>
                <c:pt idx="29">
                  <c:v>31000</c:v>
                </c:pt>
                <c:pt idx="30">
                  <c:v>32000</c:v>
                </c:pt>
                <c:pt idx="31">
                  <c:v>33000</c:v>
                </c:pt>
                <c:pt idx="32">
                  <c:v>34000</c:v>
                </c:pt>
                <c:pt idx="33">
                  <c:v>35000</c:v>
                </c:pt>
                <c:pt idx="34">
                  <c:v>36000</c:v>
                </c:pt>
                <c:pt idx="35">
                  <c:v>37000</c:v>
                </c:pt>
                <c:pt idx="36">
                  <c:v>38000</c:v>
                </c:pt>
                <c:pt idx="37">
                  <c:v>39000</c:v>
                </c:pt>
                <c:pt idx="38">
                  <c:v>40000</c:v>
                </c:pt>
                <c:pt idx="39">
                  <c:v>41000</c:v>
                </c:pt>
                <c:pt idx="40">
                  <c:v>42000</c:v>
                </c:pt>
                <c:pt idx="41">
                  <c:v>43000</c:v>
                </c:pt>
                <c:pt idx="42">
                  <c:v>44000</c:v>
                </c:pt>
                <c:pt idx="43">
                  <c:v>45000</c:v>
                </c:pt>
                <c:pt idx="44">
                  <c:v>46000</c:v>
                </c:pt>
                <c:pt idx="45">
                  <c:v>47000</c:v>
                </c:pt>
                <c:pt idx="46">
                  <c:v>48000</c:v>
                </c:pt>
                <c:pt idx="47">
                  <c:v>49000</c:v>
                </c:pt>
                <c:pt idx="48">
                  <c:v>50000</c:v>
                </c:pt>
                <c:pt idx="49">
                  <c:v>51000</c:v>
                </c:pt>
                <c:pt idx="50">
                  <c:v>52000</c:v>
                </c:pt>
                <c:pt idx="51">
                  <c:v>53000</c:v>
                </c:pt>
                <c:pt idx="52">
                  <c:v>54000</c:v>
                </c:pt>
                <c:pt idx="53">
                  <c:v>55000</c:v>
                </c:pt>
                <c:pt idx="54">
                  <c:v>56000</c:v>
                </c:pt>
                <c:pt idx="55">
                  <c:v>57000</c:v>
                </c:pt>
                <c:pt idx="56">
                  <c:v>58000</c:v>
                </c:pt>
                <c:pt idx="57">
                  <c:v>59000</c:v>
                </c:pt>
                <c:pt idx="58">
                  <c:v>60000</c:v>
                </c:pt>
                <c:pt idx="59">
                  <c:v>61000</c:v>
                </c:pt>
                <c:pt idx="60">
                  <c:v>62000</c:v>
                </c:pt>
                <c:pt idx="61">
                  <c:v>63000</c:v>
                </c:pt>
                <c:pt idx="62">
                  <c:v>64000</c:v>
                </c:pt>
                <c:pt idx="63">
                  <c:v>65000</c:v>
                </c:pt>
                <c:pt idx="64">
                  <c:v>66000</c:v>
                </c:pt>
                <c:pt idx="65">
                  <c:v>67000</c:v>
                </c:pt>
                <c:pt idx="66">
                  <c:v>68000</c:v>
                </c:pt>
                <c:pt idx="67">
                  <c:v>69000</c:v>
                </c:pt>
                <c:pt idx="68">
                  <c:v>70000</c:v>
                </c:pt>
                <c:pt idx="69">
                  <c:v>71000</c:v>
                </c:pt>
                <c:pt idx="70">
                  <c:v>72000</c:v>
                </c:pt>
                <c:pt idx="71">
                  <c:v>73000</c:v>
                </c:pt>
                <c:pt idx="72">
                  <c:v>74000</c:v>
                </c:pt>
                <c:pt idx="73">
                  <c:v>75000</c:v>
                </c:pt>
                <c:pt idx="74">
                  <c:v>76000</c:v>
                </c:pt>
                <c:pt idx="75">
                  <c:v>77000</c:v>
                </c:pt>
                <c:pt idx="76">
                  <c:v>78000</c:v>
                </c:pt>
                <c:pt idx="77">
                  <c:v>79000</c:v>
                </c:pt>
                <c:pt idx="78">
                  <c:v>80000</c:v>
                </c:pt>
                <c:pt idx="79">
                  <c:v>81000</c:v>
                </c:pt>
                <c:pt idx="80">
                  <c:v>82000</c:v>
                </c:pt>
                <c:pt idx="81">
                  <c:v>83000</c:v>
                </c:pt>
                <c:pt idx="82">
                  <c:v>84000</c:v>
                </c:pt>
                <c:pt idx="83">
                  <c:v>85000</c:v>
                </c:pt>
                <c:pt idx="84">
                  <c:v>86000</c:v>
                </c:pt>
                <c:pt idx="85">
                  <c:v>87000</c:v>
                </c:pt>
                <c:pt idx="86">
                  <c:v>88000</c:v>
                </c:pt>
                <c:pt idx="87">
                  <c:v>89000</c:v>
                </c:pt>
                <c:pt idx="88">
                  <c:v>90000</c:v>
                </c:pt>
                <c:pt idx="89">
                  <c:v>91000</c:v>
                </c:pt>
                <c:pt idx="90">
                  <c:v>92000</c:v>
                </c:pt>
                <c:pt idx="91">
                  <c:v>93000</c:v>
                </c:pt>
                <c:pt idx="92">
                  <c:v>94000</c:v>
                </c:pt>
                <c:pt idx="93">
                  <c:v>95000</c:v>
                </c:pt>
                <c:pt idx="94">
                  <c:v>96000</c:v>
                </c:pt>
                <c:pt idx="95">
                  <c:v>97000</c:v>
                </c:pt>
                <c:pt idx="96">
                  <c:v>98000</c:v>
                </c:pt>
                <c:pt idx="97">
                  <c:v>99000</c:v>
                </c:pt>
                <c:pt idx="98">
                  <c:v>100000</c:v>
                </c:pt>
                <c:pt idx="99">
                  <c:v>101000</c:v>
                </c:pt>
                <c:pt idx="100">
                  <c:v>102000</c:v>
                </c:pt>
                <c:pt idx="101">
                  <c:v>103000</c:v>
                </c:pt>
                <c:pt idx="102">
                  <c:v>104000</c:v>
                </c:pt>
                <c:pt idx="103">
                  <c:v>105000</c:v>
                </c:pt>
                <c:pt idx="104">
                  <c:v>106000</c:v>
                </c:pt>
                <c:pt idx="105">
                  <c:v>107000</c:v>
                </c:pt>
                <c:pt idx="106">
                  <c:v>108000</c:v>
                </c:pt>
                <c:pt idx="107">
                  <c:v>109000</c:v>
                </c:pt>
                <c:pt idx="108">
                  <c:v>110000</c:v>
                </c:pt>
                <c:pt idx="109">
                  <c:v>111000</c:v>
                </c:pt>
                <c:pt idx="110">
                  <c:v>112000</c:v>
                </c:pt>
                <c:pt idx="111">
                  <c:v>113000</c:v>
                </c:pt>
                <c:pt idx="112">
                  <c:v>114000</c:v>
                </c:pt>
                <c:pt idx="113">
                  <c:v>115000</c:v>
                </c:pt>
                <c:pt idx="114">
                  <c:v>116000</c:v>
                </c:pt>
                <c:pt idx="115">
                  <c:v>117000</c:v>
                </c:pt>
                <c:pt idx="116">
                  <c:v>118000</c:v>
                </c:pt>
                <c:pt idx="117">
                  <c:v>119000</c:v>
                </c:pt>
                <c:pt idx="118">
                  <c:v>120000</c:v>
                </c:pt>
                <c:pt idx="119">
                  <c:v>121000</c:v>
                </c:pt>
                <c:pt idx="120">
                  <c:v>122000</c:v>
                </c:pt>
                <c:pt idx="121">
                  <c:v>123000</c:v>
                </c:pt>
                <c:pt idx="122">
                  <c:v>124000</c:v>
                </c:pt>
                <c:pt idx="123">
                  <c:v>125000</c:v>
                </c:pt>
                <c:pt idx="124">
                  <c:v>126000</c:v>
                </c:pt>
                <c:pt idx="125">
                  <c:v>127000</c:v>
                </c:pt>
                <c:pt idx="126">
                  <c:v>128000</c:v>
                </c:pt>
                <c:pt idx="127">
                  <c:v>129000</c:v>
                </c:pt>
                <c:pt idx="128">
                  <c:v>130000</c:v>
                </c:pt>
                <c:pt idx="129">
                  <c:v>131000</c:v>
                </c:pt>
                <c:pt idx="130">
                  <c:v>132000</c:v>
                </c:pt>
                <c:pt idx="131">
                  <c:v>133000</c:v>
                </c:pt>
                <c:pt idx="132">
                  <c:v>134000</c:v>
                </c:pt>
                <c:pt idx="133">
                  <c:v>135000</c:v>
                </c:pt>
                <c:pt idx="134">
                  <c:v>136000</c:v>
                </c:pt>
                <c:pt idx="135">
                  <c:v>137000</c:v>
                </c:pt>
              </c:numCache>
            </c:numRef>
          </c:xVal>
          <c:yVal>
            <c:numRef>
              <c:f>'5-6-1962'!$G$32:$G$167</c:f>
              <c:numCache>
                <c:formatCode>#,#00</c:formatCode>
                <c:ptCount val="136"/>
                <c:pt idx="0">
                  <c:v>32.032666836509982</c:v>
                </c:pt>
                <c:pt idx="1">
                  <c:v>26.570402256443003</c:v>
                </c:pt>
                <c:pt idx="2">
                  <c:v>26.00823820384694</c:v>
                </c:pt>
                <c:pt idx="3">
                  <c:v>25.443346499631971</c:v>
                </c:pt>
                <c:pt idx="4">
                  <c:v>24.875780589455317</c:v>
                </c:pt>
                <c:pt idx="5">
                  <c:v>24.305597870843265</c:v>
                </c:pt>
                <c:pt idx="6">
                  <c:v>23.732859946931967</c:v>
                </c:pt>
                <c:pt idx="7">
                  <c:v>23.157632901406462</c:v>
                </c:pt>
                <c:pt idx="8">
                  <c:v>22.579987596970096</c:v>
                </c:pt>
                <c:pt idx="9">
                  <c:v>22</c:v>
                </c:pt>
                <c:pt idx="10">
                  <c:v>21.417751534421715</c:v>
                </c:pt>
                <c:pt idx="11">
                  <c:v>20.833329468279359</c:v>
                </c:pt>
                <c:pt idx="12">
                  <c:v>20.246827336999075</c:v>
                </c:pt>
                <c:pt idx="13">
                  <c:v>19.658345407960503</c:v>
                </c:pt>
                <c:pt idx="14">
                  <c:v>19.067991191723415</c:v>
                </c:pt>
                <c:pt idx="15">
                  <c:v>18.475880006131185</c:v>
                </c:pt>
                <c:pt idx="16">
                  <c:v>17.882135600560431</c:v>
                </c:pt>
                <c:pt idx="17">
                  <c:v>17.286890848850565</c:v>
                </c:pt>
                <c:pt idx="18">
                  <c:v>16.690288520977585</c:v>
                </c:pt>
                <c:pt idx="19">
                  <c:v>16.092482145404368</c:v>
                </c:pt>
                <c:pt idx="20">
                  <c:v>15.493636976329292</c:v>
                </c:pt>
                <c:pt idx="21">
                  <c:v>14.893931082883471</c:v>
                </c:pt>
                <c:pt idx="22">
                  <c:v>14.293556580843321</c:v>
                </c:pt>
                <c:pt idx="23">
                  <c:v>13.69272103183026</c:v>
                </c:pt>
                <c:pt idx="24">
                  <c:v>13.091649040533518</c:v>
                </c:pt>
                <c:pt idx="25">
                  <c:v>12.490584087578666</c:v>
                </c:pt>
                <c:pt idx="26">
                  <c:v>11.889790644776024</c:v>
                </c:pt>
                <c:pt idx="27">
                  <c:v>11.289556631315151</c:v>
                </c:pt>
                <c:pt idx="28">
                  <c:v>10.690196285003248</c:v>
                </c:pt>
                <c:pt idx="29">
                  <c:v>10.092053543275263</c:v>
                </c:pt>
                <c:pt idx="30">
                  <c:v>9.4955060564575948</c:v>
                </c:pt>
                <c:pt idx="31">
                  <c:v>8.9009699936347051</c:v>
                </c:pt>
                <c:pt idx="32">
                  <c:v>8.3089058539351992</c:v>
                </c:pt>
                <c:pt idx="33">
                  <c:v>7.7198255700018317</c:v>
                </c:pt>
                <c:pt idx="34">
                  <c:v>7.134301296623331</c:v>
                </c:pt>
                <c:pt idx="35">
                  <c:v>6.5529764333292517</c:v>
                </c:pt>
                <c:pt idx="36">
                  <c:v>5.9765796638657793</c:v>
                </c:pt>
                <c:pt idx="37">
                  <c:v>5.4059431568589327</c:v>
                </c:pt>
                <c:pt idx="38">
                  <c:v>4.842026647359905</c:v>
                </c:pt>
                <c:pt idx="39">
                  <c:v>4.2859500684831584</c:v>
                </c:pt>
                <c:pt idx="40">
                  <c:v>3.7390390364155528</c:v>
                </c:pt>
                <c:pt idx="41">
                  <c:v>3.2028904481598848</c:v>
                </c:pt>
                <c:pt idx="42">
                  <c:v>2.679471132483493</c:v>
                </c:pt>
                <c:pt idx="43">
                  <c:v>2.1712742634847904</c:v>
                </c:pt>
                <c:pt idx="44">
                  <c:v>1.6815850836777138</c:v>
                </c:pt>
                <c:pt idx="45">
                  <c:v>1.2149770598679992</c:v>
                </c:pt>
                <c:pt idx="46">
                  <c:v>0.77837620360651594</c:v>
                </c:pt>
                <c:pt idx="47">
                  <c:v>0.38393556291814696</c:v>
                </c:pt>
                <c:pt idx="48">
                  <c:v>6.2106168069220605E-2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'5-6-1962'!$A$36:$A$167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'5-6-1962'!$G$36:$G$167</c:f>
              <c:numCache>
                <c:formatCode>#,#00</c:formatCode>
                <c:ptCount val="132"/>
                <c:pt idx="0">
                  <c:v>24.875780589455317</c:v>
                </c:pt>
                <c:pt idx="1">
                  <c:v>24.305597870843265</c:v>
                </c:pt>
                <c:pt idx="2">
                  <c:v>23.732859946931967</c:v>
                </c:pt>
                <c:pt idx="3">
                  <c:v>23.157632901406462</c:v>
                </c:pt>
                <c:pt idx="4">
                  <c:v>22.579987596970096</c:v>
                </c:pt>
                <c:pt idx="5">
                  <c:v>22</c:v>
                </c:pt>
                <c:pt idx="6">
                  <c:v>21.417751534421715</c:v>
                </c:pt>
                <c:pt idx="7">
                  <c:v>20.833329468279359</c:v>
                </c:pt>
                <c:pt idx="8">
                  <c:v>20.246827336999075</c:v>
                </c:pt>
                <c:pt idx="9">
                  <c:v>19.658345407960503</c:v>
                </c:pt>
                <c:pt idx="10">
                  <c:v>19.067991191723415</c:v>
                </c:pt>
                <c:pt idx="11">
                  <c:v>18.475880006131185</c:v>
                </c:pt>
                <c:pt idx="12">
                  <c:v>17.882135600560431</c:v>
                </c:pt>
                <c:pt idx="13">
                  <c:v>17.286890848850565</c:v>
                </c:pt>
                <c:pt idx="14">
                  <c:v>16.690288520977585</c:v>
                </c:pt>
                <c:pt idx="15">
                  <c:v>16.092482145404368</c:v>
                </c:pt>
                <c:pt idx="16">
                  <c:v>15.493636976329292</c:v>
                </c:pt>
                <c:pt idx="17">
                  <c:v>14.893931082883471</c:v>
                </c:pt>
                <c:pt idx="18">
                  <c:v>14.293556580843321</c:v>
                </c:pt>
                <c:pt idx="19">
                  <c:v>13.69272103183026</c:v>
                </c:pt>
                <c:pt idx="20">
                  <c:v>13.091649040533518</c:v>
                </c:pt>
                <c:pt idx="21">
                  <c:v>12.490584087578666</c:v>
                </c:pt>
                <c:pt idx="22">
                  <c:v>11.889790644776024</c:v>
                </c:pt>
                <c:pt idx="23">
                  <c:v>11.289556631315151</c:v>
                </c:pt>
                <c:pt idx="24">
                  <c:v>10.690196285003248</c:v>
                </c:pt>
                <c:pt idx="25">
                  <c:v>10.092053543275263</c:v>
                </c:pt>
                <c:pt idx="26">
                  <c:v>9.4955060564575948</c:v>
                </c:pt>
                <c:pt idx="27">
                  <c:v>8.9009699936347051</c:v>
                </c:pt>
                <c:pt idx="28">
                  <c:v>8.3089058539351992</c:v>
                </c:pt>
                <c:pt idx="29">
                  <c:v>7.7198255700018317</c:v>
                </c:pt>
                <c:pt idx="30">
                  <c:v>7.134301296623331</c:v>
                </c:pt>
                <c:pt idx="31">
                  <c:v>6.5529764333292517</c:v>
                </c:pt>
                <c:pt idx="32">
                  <c:v>5.9765796638657793</c:v>
                </c:pt>
                <c:pt idx="33">
                  <c:v>5.4059431568589327</c:v>
                </c:pt>
                <c:pt idx="34">
                  <c:v>4.842026647359905</c:v>
                </c:pt>
                <c:pt idx="35">
                  <c:v>4.2859500684831584</c:v>
                </c:pt>
                <c:pt idx="36">
                  <c:v>3.7390390364155528</c:v>
                </c:pt>
                <c:pt idx="37">
                  <c:v>3.2028904481598848</c:v>
                </c:pt>
                <c:pt idx="38">
                  <c:v>2.679471132483493</c:v>
                </c:pt>
                <c:pt idx="39">
                  <c:v>2.1712742634847904</c:v>
                </c:pt>
                <c:pt idx="40">
                  <c:v>1.6815850836777138</c:v>
                </c:pt>
                <c:pt idx="41">
                  <c:v>1.2149770598679992</c:v>
                </c:pt>
                <c:pt idx="42">
                  <c:v>0.77837620360651594</c:v>
                </c:pt>
                <c:pt idx="43">
                  <c:v>0.38393556291814696</c:v>
                </c:pt>
                <c:pt idx="44">
                  <c:v>6.2106168069220605E-2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'5-6-1962'!$H$41:$H$167</c:f>
              <c:numCache>
                <c:formatCode>General</c:formatCode>
                <c:ptCount val="127"/>
                <c:pt idx="0">
                  <c:v>-11000</c:v>
                </c:pt>
                <c:pt idx="1">
                  <c:v>-10000</c:v>
                </c:pt>
                <c:pt idx="2">
                  <c:v>-9000</c:v>
                </c:pt>
                <c:pt idx="3">
                  <c:v>-8000</c:v>
                </c:pt>
                <c:pt idx="4">
                  <c:v>-7000</c:v>
                </c:pt>
                <c:pt idx="5">
                  <c:v>-6000</c:v>
                </c:pt>
                <c:pt idx="6">
                  <c:v>-5000</c:v>
                </c:pt>
                <c:pt idx="7">
                  <c:v>-4000</c:v>
                </c:pt>
                <c:pt idx="8">
                  <c:v>-3000</c:v>
                </c:pt>
                <c:pt idx="9">
                  <c:v>-2000</c:v>
                </c:pt>
                <c:pt idx="10">
                  <c:v>-1000</c:v>
                </c:pt>
                <c:pt idx="11">
                  <c:v>0</c:v>
                </c:pt>
                <c:pt idx="12">
                  <c:v>1000</c:v>
                </c:pt>
                <c:pt idx="13">
                  <c:v>2000</c:v>
                </c:pt>
                <c:pt idx="14">
                  <c:v>3000</c:v>
                </c:pt>
                <c:pt idx="15">
                  <c:v>4000</c:v>
                </c:pt>
                <c:pt idx="16">
                  <c:v>5000</c:v>
                </c:pt>
                <c:pt idx="17">
                  <c:v>6000</c:v>
                </c:pt>
                <c:pt idx="18">
                  <c:v>7000</c:v>
                </c:pt>
                <c:pt idx="19">
                  <c:v>8000</c:v>
                </c:pt>
                <c:pt idx="20">
                  <c:v>9000</c:v>
                </c:pt>
                <c:pt idx="21">
                  <c:v>10000</c:v>
                </c:pt>
                <c:pt idx="22">
                  <c:v>11000</c:v>
                </c:pt>
                <c:pt idx="23">
                  <c:v>12000</c:v>
                </c:pt>
                <c:pt idx="24">
                  <c:v>13000</c:v>
                </c:pt>
                <c:pt idx="25">
                  <c:v>14000</c:v>
                </c:pt>
                <c:pt idx="26">
                  <c:v>15000</c:v>
                </c:pt>
                <c:pt idx="27">
                  <c:v>16000</c:v>
                </c:pt>
                <c:pt idx="28">
                  <c:v>17000</c:v>
                </c:pt>
                <c:pt idx="29">
                  <c:v>18000</c:v>
                </c:pt>
                <c:pt idx="30">
                  <c:v>19000</c:v>
                </c:pt>
                <c:pt idx="31">
                  <c:v>20000</c:v>
                </c:pt>
                <c:pt idx="32">
                  <c:v>21000</c:v>
                </c:pt>
                <c:pt idx="33">
                  <c:v>22000</c:v>
                </c:pt>
                <c:pt idx="34">
                  <c:v>23000</c:v>
                </c:pt>
                <c:pt idx="35">
                  <c:v>24000</c:v>
                </c:pt>
                <c:pt idx="36">
                  <c:v>25000</c:v>
                </c:pt>
                <c:pt idx="37">
                  <c:v>26000</c:v>
                </c:pt>
                <c:pt idx="38">
                  <c:v>27000</c:v>
                </c:pt>
                <c:pt idx="39">
                  <c:v>28000</c:v>
                </c:pt>
                <c:pt idx="40">
                  <c:v>29000</c:v>
                </c:pt>
                <c:pt idx="41">
                  <c:v>30000</c:v>
                </c:pt>
                <c:pt idx="42">
                  <c:v>31000</c:v>
                </c:pt>
                <c:pt idx="43">
                  <c:v>32000</c:v>
                </c:pt>
                <c:pt idx="44">
                  <c:v>33000</c:v>
                </c:pt>
                <c:pt idx="45">
                  <c:v>34000</c:v>
                </c:pt>
                <c:pt idx="46">
                  <c:v>35000</c:v>
                </c:pt>
                <c:pt idx="47">
                  <c:v>36000</c:v>
                </c:pt>
                <c:pt idx="48">
                  <c:v>37000</c:v>
                </c:pt>
                <c:pt idx="49">
                  <c:v>38000</c:v>
                </c:pt>
                <c:pt idx="50">
                  <c:v>39000</c:v>
                </c:pt>
                <c:pt idx="51">
                  <c:v>40000</c:v>
                </c:pt>
                <c:pt idx="52">
                  <c:v>41000</c:v>
                </c:pt>
                <c:pt idx="53">
                  <c:v>42000</c:v>
                </c:pt>
                <c:pt idx="54">
                  <c:v>43000</c:v>
                </c:pt>
                <c:pt idx="55">
                  <c:v>44000</c:v>
                </c:pt>
                <c:pt idx="56">
                  <c:v>45000</c:v>
                </c:pt>
                <c:pt idx="57">
                  <c:v>46000</c:v>
                </c:pt>
                <c:pt idx="58">
                  <c:v>47000</c:v>
                </c:pt>
                <c:pt idx="59">
                  <c:v>48000</c:v>
                </c:pt>
                <c:pt idx="60">
                  <c:v>49000</c:v>
                </c:pt>
                <c:pt idx="61">
                  <c:v>50000</c:v>
                </c:pt>
                <c:pt idx="62">
                  <c:v>51000</c:v>
                </c:pt>
                <c:pt idx="63">
                  <c:v>52000</c:v>
                </c:pt>
                <c:pt idx="64">
                  <c:v>53000</c:v>
                </c:pt>
                <c:pt idx="65">
                  <c:v>54000</c:v>
                </c:pt>
                <c:pt idx="66">
                  <c:v>55000</c:v>
                </c:pt>
                <c:pt idx="67">
                  <c:v>56000</c:v>
                </c:pt>
                <c:pt idx="68">
                  <c:v>57000</c:v>
                </c:pt>
                <c:pt idx="69">
                  <c:v>58000</c:v>
                </c:pt>
                <c:pt idx="70">
                  <c:v>59000</c:v>
                </c:pt>
                <c:pt idx="71">
                  <c:v>60000</c:v>
                </c:pt>
                <c:pt idx="72">
                  <c:v>61000</c:v>
                </c:pt>
                <c:pt idx="73">
                  <c:v>62000</c:v>
                </c:pt>
                <c:pt idx="74">
                  <c:v>63000</c:v>
                </c:pt>
                <c:pt idx="75">
                  <c:v>64000</c:v>
                </c:pt>
                <c:pt idx="76">
                  <c:v>65000</c:v>
                </c:pt>
                <c:pt idx="77">
                  <c:v>66000</c:v>
                </c:pt>
                <c:pt idx="78">
                  <c:v>67000</c:v>
                </c:pt>
                <c:pt idx="79">
                  <c:v>68000</c:v>
                </c:pt>
                <c:pt idx="80">
                  <c:v>69000</c:v>
                </c:pt>
                <c:pt idx="81">
                  <c:v>70000</c:v>
                </c:pt>
                <c:pt idx="82">
                  <c:v>71000</c:v>
                </c:pt>
                <c:pt idx="83">
                  <c:v>72000</c:v>
                </c:pt>
                <c:pt idx="84">
                  <c:v>73000</c:v>
                </c:pt>
                <c:pt idx="85">
                  <c:v>74000</c:v>
                </c:pt>
                <c:pt idx="86">
                  <c:v>75000</c:v>
                </c:pt>
                <c:pt idx="87">
                  <c:v>76000</c:v>
                </c:pt>
                <c:pt idx="88">
                  <c:v>77000</c:v>
                </c:pt>
                <c:pt idx="89">
                  <c:v>78000</c:v>
                </c:pt>
                <c:pt idx="90">
                  <c:v>79000</c:v>
                </c:pt>
                <c:pt idx="91">
                  <c:v>80000</c:v>
                </c:pt>
                <c:pt idx="92">
                  <c:v>81000</c:v>
                </c:pt>
                <c:pt idx="93">
                  <c:v>82000</c:v>
                </c:pt>
                <c:pt idx="94">
                  <c:v>83000</c:v>
                </c:pt>
                <c:pt idx="95">
                  <c:v>84000</c:v>
                </c:pt>
                <c:pt idx="96">
                  <c:v>85000</c:v>
                </c:pt>
                <c:pt idx="97">
                  <c:v>86000</c:v>
                </c:pt>
                <c:pt idx="98">
                  <c:v>87000</c:v>
                </c:pt>
                <c:pt idx="99">
                  <c:v>88000</c:v>
                </c:pt>
                <c:pt idx="100">
                  <c:v>89000</c:v>
                </c:pt>
                <c:pt idx="101">
                  <c:v>90000</c:v>
                </c:pt>
                <c:pt idx="102">
                  <c:v>91000</c:v>
                </c:pt>
                <c:pt idx="103">
                  <c:v>92000</c:v>
                </c:pt>
                <c:pt idx="104">
                  <c:v>93000</c:v>
                </c:pt>
                <c:pt idx="105">
                  <c:v>94000</c:v>
                </c:pt>
                <c:pt idx="106">
                  <c:v>95000</c:v>
                </c:pt>
                <c:pt idx="107">
                  <c:v>96000</c:v>
                </c:pt>
                <c:pt idx="108">
                  <c:v>97000</c:v>
                </c:pt>
                <c:pt idx="109">
                  <c:v>98000</c:v>
                </c:pt>
                <c:pt idx="110">
                  <c:v>99000</c:v>
                </c:pt>
                <c:pt idx="111">
                  <c:v>100000</c:v>
                </c:pt>
                <c:pt idx="112">
                  <c:v>101000</c:v>
                </c:pt>
                <c:pt idx="113">
                  <c:v>102000</c:v>
                </c:pt>
                <c:pt idx="114">
                  <c:v>103000</c:v>
                </c:pt>
                <c:pt idx="115">
                  <c:v>104000</c:v>
                </c:pt>
                <c:pt idx="116">
                  <c:v>105000</c:v>
                </c:pt>
                <c:pt idx="117">
                  <c:v>106000</c:v>
                </c:pt>
                <c:pt idx="118">
                  <c:v>107000</c:v>
                </c:pt>
                <c:pt idx="119">
                  <c:v>108000</c:v>
                </c:pt>
                <c:pt idx="120">
                  <c:v>109000</c:v>
                </c:pt>
                <c:pt idx="121">
                  <c:v>110000</c:v>
                </c:pt>
                <c:pt idx="122">
                  <c:v>111000</c:v>
                </c:pt>
                <c:pt idx="123">
                  <c:v>112000</c:v>
                </c:pt>
                <c:pt idx="124">
                  <c:v>113000</c:v>
                </c:pt>
                <c:pt idx="125">
                  <c:v>114000</c:v>
                </c:pt>
                <c:pt idx="126">
                  <c:v>115000</c:v>
                </c:pt>
              </c:numCache>
            </c:numRef>
          </c:xVal>
          <c:yVal>
            <c:numRef>
              <c:f>'5-6-1962'!$G$41:$G$167</c:f>
              <c:numCache>
                <c:formatCode>#,#00</c:formatCode>
                <c:ptCount val="127"/>
                <c:pt idx="0">
                  <c:v>22</c:v>
                </c:pt>
                <c:pt idx="1">
                  <c:v>21.417751534421715</c:v>
                </c:pt>
                <c:pt idx="2">
                  <c:v>20.833329468279359</c:v>
                </c:pt>
                <c:pt idx="3">
                  <c:v>20.246827336999075</c:v>
                </c:pt>
                <c:pt idx="4">
                  <c:v>19.658345407960503</c:v>
                </c:pt>
                <c:pt idx="5">
                  <c:v>19.067991191723415</c:v>
                </c:pt>
                <c:pt idx="6">
                  <c:v>18.475880006131185</c:v>
                </c:pt>
                <c:pt idx="7">
                  <c:v>17.882135600560431</c:v>
                </c:pt>
                <c:pt idx="8">
                  <c:v>17.286890848850565</c:v>
                </c:pt>
                <c:pt idx="9">
                  <c:v>16.690288520977585</c:v>
                </c:pt>
                <c:pt idx="10">
                  <c:v>16.092482145404368</c:v>
                </c:pt>
                <c:pt idx="11">
                  <c:v>15.493636976329292</c:v>
                </c:pt>
                <c:pt idx="12">
                  <c:v>14.893931082883471</c:v>
                </c:pt>
                <c:pt idx="13">
                  <c:v>14.293556580843321</c:v>
                </c:pt>
                <c:pt idx="14">
                  <c:v>13.69272103183026</c:v>
                </c:pt>
                <c:pt idx="15">
                  <c:v>13.091649040533518</c:v>
                </c:pt>
                <c:pt idx="16">
                  <c:v>12.490584087578666</c:v>
                </c:pt>
                <c:pt idx="17">
                  <c:v>11.889790644776024</c:v>
                </c:pt>
                <c:pt idx="18">
                  <c:v>11.289556631315151</c:v>
                </c:pt>
                <c:pt idx="19">
                  <c:v>10.690196285003248</c:v>
                </c:pt>
                <c:pt idx="20">
                  <c:v>10.092053543275263</c:v>
                </c:pt>
                <c:pt idx="21">
                  <c:v>9.4955060564575948</c:v>
                </c:pt>
                <c:pt idx="22">
                  <c:v>8.9009699936347051</c:v>
                </c:pt>
                <c:pt idx="23">
                  <c:v>8.3089058539351992</c:v>
                </c:pt>
                <c:pt idx="24">
                  <c:v>7.7198255700018317</c:v>
                </c:pt>
                <c:pt idx="25">
                  <c:v>7.134301296623331</c:v>
                </c:pt>
                <c:pt idx="26">
                  <c:v>6.5529764333292517</c:v>
                </c:pt>
                <c:pt idx="27">
                  <c:v>5.9765796638657793</c:v>
                </c:pt>
                <c:pt idx="28">
                  <c:v>5.4059431568589327</c:v>
                </c:pt>
                <c:pt idx="29">
                  <c:v>4.842026647359905</c:v>
                </c:pt>
                <c:pt idx="30">
                  <c:v>4.2859500684831584</c:v>
                </c:pt>
                <c:pt idx="31">
                  <c:v>3.7390390364155528</c:v>
                </c:pt>
                <c:pt idx="32">
                  <c:v>3.2028904481598848</c:v>
                </c:pt>
                <c:pt idx="33">
                  <c:v>2.679471132483493</c:v>
                </c:pt>
                <c:pt idx="34">
                  <c:v>2.1712742634847904</c:v>
                </c:pt>
                <c:pt idx="35">
                  <c:v>1.6815850836777138</c:v>
                </c:pt>
                <c:pt idx="36">
                  <c:v>1.2149770598679992</c:v>
                </c:pt>
                <c:pt idx="37">
                  <c:v>0.77837620360651594</c:v>
                </c:pt>
                <c:pt idx="38">
                  <c:v>0.38393556291814696</c:v>
                </c:pt>
                <c:pt idx="39">
                  <c:v>6.2106168069220605E-2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8525312"/>
        <c:axId val="118539776"/>
      </c:scatterChart>
      <c:valAx>
        <c:axId val="118525312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539776"/>
        <c:crosses val="autoZero"/>
        <c:crossBetween val="midCat"/>
      </c:valAx>
      <c:valAx>
        <c:axId val="11853977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1852531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ChaoPhya 16-1-1987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'16-1-1987'!$F$5:$F$22</c:f>
              <c:numCache>
                <c:formatCode>General</c:formatCode>
                <c:ptCount val="18"/>
                <c:pt idx="0">
                  <c:v>3500</c:v>
                </c:pt>
                <c:pt idx="1">
                  <c:v>6500</c:v>
                </c:pt>
                <c:pt idx="2">
                  <c:v>7200</c:v>
                </c:pt>
                <c:pt idx="3">
                  <c:v>17500</c:v>
                </c:pt>
                <c:pt idx="4">
                  <c:v>23200</c:v>
                </c:pt>
                <c:pt idx="5">
                  <c:v>26800</c:v>
                </c:pt>
              </c:numCache>
            </c:numRef>
          </c:xVal>
          <c:yVal>
            <c:numRef>
              <c:f>'16-1-1987'!$G$5:$G$22</c:f>
              <c:numCache>
                <c:formatCode>0.00</c:formatCode>
                <c:ptCount val="18"/>
                <c:pt idx="0">
                  <c:v>14.1</c:v>
                </c:pt>
                <c:pt idx="1">
                  <c:v>13.8</c:v>
                </c:pt>
                <c:pt idx="2">
                  <c:v>13.7</c:v>
                </c:pt>
                <c:pt idx="3">
                  <c:v>5.65</c:v>
                </c:pt>
                <c:pt idx="4">
                  <c:v>1.3</c:v>
                </c:pt>
                <c:pt idx="5" formatCode="General">
                  <c:v>0.2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'16-1-1987'!$H$5:$H$22</c:f>
              <c:numCache>
                <c:formatCode>General</c:formatCode>
                <c:ptCount val="18"/>
                <c:pt idx="0">
                  <c:v>7200</c:v>
                </c:pt>
                <c:pt idx="1">
                  <c:v>17700</c:v>
                </c:pt>
              </c:numCache>
            </c:numRef>
          </c:xVal>
          <c:yVal>
            <c:numRef>
              <c:f>'16-1-1987'!$I$5:$I$22</c:f>
              <c:numCache>
                <c:formatCode>0.00</c:formatCode>
                <c:ptCount val="18"/>
                <c:pt idx="0">
                  <c:v>2.8</c:v>
                </c:pt>
                <c:pt idx="1">
                  <c:v>0.2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'16-1-1987'!$I$32:$I$167</c:f>
              <c:numCache>
                <c:formatCode>General</c:formatCode>
                <c:ptCount val="136"/>
                <c:pt idx="0">
                  <c:v>-10500</c:v>
                </c:pt>
                <c:pt idx="1">
                  <c:v>-500</c:v>
                </c:pt>
                <c:pt idx="2">
                  <c:v>500</c:v>
                </c:pt>
                <c:pt idx="3">
                  <c:v>1500</c:v>
                </c:pt>
                <c:pt idx="4">
                  <c:v>2500</c:v>
                </c:pt>
                <c:pt idx="5">
                  <c:v>3500</c:v>
                </c:pt>
                <c:pt idx="6">
                  <c:v>4500</c:v>
                </c:pt>
                <c:pt idx="7">
                  <c:v>5500</c:v>
                </c:pt>
                <c:pt idx="8">
                  <c:v>6500</c:v>
                </c:pt>
                <c:pt idx="9">
                  <c:v>7500</c:v>
                </c:pt>
                <c:pt idx="10">
                  <c:v>8500</c:v>
                </c:pt>
                <c:pt idx="11">
                  <c:v>9500</c:v>
                </c:pt>
                <c:pt idx="12">
                  <c:v>10500</c:v>
                </c:pt>
                <c:pt idx="13">
                  <c:v>11500</c:v>
                </c:pt>
                <c:pt idx="14">
                  <c:v>12500</c:v>
                </c:pt>
                <c:pt idx="15">
                  <c:v>13500</c:v>
                </c:pt>
                <c:pt idx="16">
                  <c:v>14500</c:v>
                </c:pt>
                <c:pt idx="17">
                  <c:v>15500</c:v>
                </c:pt>
                <c:pt idx="18">
                  <c:v>16500</c:v>
                </c:pt>
                <c:pt idx="19">
                  <c:v>17500</c:v>
                </c:pt>
                <c:pt idx="20">
                  <c:v>18500</c:v>
                </c:pt>
                <c:pt idx="21">
                  <c:v>19500</c:v>
                </c:pt>
                <c:pt idx="22">
                  <c:v>20500</c:v>
                </c:pt>
                <c:pt idx="23">
                  <c:v>21500</c:v>
                </c:pt>
                <c:pt idx="24">
                  <c:v>22500</c:v>
                </c:pt>
                <c:pt idx="25">
                  <c:v>23500</c:v>
                </c:pt>
                <c:pt idx="26">
                  <c:v>24500</c:v>
                </c:pt>
                <c:pt idx="27">
                  <c:v>25500</c:v>
                </c:pt>
                <c:pt idx="28">
                  <c:v>26500</c:v>
                </c:pt>
                <c:pt idx="29">
                  <c:v>27500</c:v>
                </c:pt>
                <c:pt idx="30">
                  <c:v>28500</c:v>
                </c:pt>
                <c:pt idx="31">
                  <c:v>29500</c:v>
                </c:pt>
                <c:pt idx="32">
                  <c:v>30500</c:v>
                </c:pt>
                <c:pt idx="33">
                  <c:v>31500</c:v>
                </c:pt>
                <c:pt idx="34">
                  <c:v>32500</c:v>
                </c:pt>
                <c:pt idx="35">
                  <c:v>33500</c:v>
                </c:pt>
                <c:pt idx="36">
                  <c:v>34500</c:v>
                </c:pt>
                <c:pt idx="37">
                  <c:v>35500</c:v>
                </c:pt>
                <c:pt idx="38">
                  <c:v>36500</c:v>
                </c:pt>
                <c:pt idx="39">
                  <c:v>37500</c:v>
                </c:pt>
                <c:pt idx="40">
                  <c:v>38500</c:v>
                </c:pt>
                <c:pt idx="41">
                  <c:v>39500</c:v>
                </c:pt>
                <c:pt idx="42">
                  <c:v>40500</c:v>
                </c:pt>
                <c:pt idx="43">
                  <c:v>41500</c:v>
                </c:pt>
                <c:pt idx="44">
                  <c:v>42500</c:v>
                </c:pt>
                <c:pt idx="45">
                  <c:v>43500</c:v>
                </c:pt>
                <c:pt idx="46">
                  <c:v>44500</c:v>
                </c:pt>
                <c:pt idx="47">
                  <c:v>45500</c:v>
                </c:pt>
                <c:pt idx="48">
                  <c:v>46500</c:v>
                </c:pt>
                <c:pt idx="49">
                  <c:v>47500</c:v>
                </c:pt>
                <c:pt idx="50">
                  <c:v>48500</c:v>
                </c:pt>
                <c:pt idx="51">
                  <c:v>49500</c:v>
                </c:pt>
                <c:pt idx="52">
                  <c:v>50500</c:v>
                </c:pt>
                <c:pt idx="53">
                  <c:v>51500</c:v>
                </c:pt>
                <c:pt idx="54">
                  <c:v>52500</c:v>
                </c:pt>
                <c:pt idx="55">
                  <c:v>53500</c:v>
                </c:pt>
                <c:pt idx="56">
                  <c:v>54500</c:v>
                </c:pt>
                <c:pt idx="57">
                  <c:v>55500</c:v>
                </c:pt>
                <c:pt idx="58">
                  <c:v>56500</c:v>
                </c:pt>
                <c:pt idx="59">
                  <c:v>57500</c:v>
                </c:pt>
                <c:pt idx="60">
                  <c:v>58500</c:v>
                </c:pt>
                <c:pt idx="61">
                  <c:v>59500</c:v>
                </c:pt>
                <c:pt idx="62">
                  <c:v>60500</c:v>
                </c:pt>
                <c:pt idx="63">
                  <c:v>61500</c:v>
                </c:pt>
                <c:pt idx="64">
                  <c:v>62500</c:v>
                </c:pt>
                <c:pt idx="65">
                  <c:v>63500</c:v>
                </c:pt>
                <c:pt idx="66">
                  <c:v>64500</c:v>
                </c:pt>
                <c:pt idx="67">
                  <c:v>65500</c:v>
                </c:pt>
                <c:pt idx="68">
                  <c:v>66500</c:v>
                </c:pt>
                <c:pt idx="69">
                  <c:v>67500</c:v>
                </c:pt>
                <c:pt idx="70">
                  <c:v>68500</c:v>
                </c:pt>
                <c:pt idx="71">
                  <c:v>69500</c:v>
                </c:pt>
                <c:pt idx="72">
                  <c:v>70500</c:v>
                </c:pt>
                <c:pt idx="73">
                  <c:v>71500</c:v>
                </c:pt>
                <c:pt idx="74">
                  <c:v>72500</c:v>
                </c:pt>
                <c:pt idx="75">
                  <c:v>73500</c:v>
                </c:pt>
                <c:pt idx="76">
                  <c:v>74500</c:v>
                </c:pt>
                <c:pt idx="77">
                  <c:v>75500</c:v>
                </c:pt>
                <c:pt idx="78">
                  <c:v>76500</c:v>
                </c:pt>
                <c:pt idx="79">
                  <c:v>77500</c:v>
                </c:pt>
                <c:pt idx="80">
                  <c:v>78500</c:v>
                </c:pt>
                <c:pt idx="81">
                  <c:v>79500</c:v>
                </c:pt>
                <c:pt idx="82">
                  <c:v>80500</c:v>
                </c:pt>
                <c:pt idx="83">
                  <c:v>81500</c:v>
                </c:pt>
                <c:pt idx="84">
                  <c:v>82500</c:v>
                </c:pt>
                <c:pt idx="85">
                  <c:v>83500</c:v>
                </c:pt>
                <c:pt idx="86">
                  <c:v>84500</c:v>
                </c:pt>
                <c:pt idx="87">
                  <c:v>85500</c:v>
                </c:pt>
                <c:pt idx="88">
                  <c:v>86500</c:v>
                </c:pt>
                <c:pt idx="89">
                  <c:v>87500</c:v>
                </c:pt>
                <c:pt idx="90">
                  <c:v>88500</c:v>
                </c:pt>
                <c:pt idx="91">
                  <c:v>89500</c:v>
                </c:pt>
                <c:pt idx="92">
                  <c:v>90500</c:v>
                </c:pt>
                <c:pt idx="93">
                  <c:v>91500</c:v>
                </c:pt>
                <c:pt idx="94">
                  <c:v>92500</c:v>
                </c:pt>
                <c:pt idx="95">
                  <c:v>93500</c:v>
                </c:pt>
                <c:pt idx="96">
                  <c:v>94500</c:v>
                </c:pt>
                <c:pt idx="97">
                  <c:v>95500</c:v>
                </c:pt>
                <c:pt idx="98">
                  <c:v>96500</c:v>
                </c:pt>
                <c:pt idx="99">
                  <c:v>97500</c:v>
                </c:pt>
                <c:pt idx="100">
                  <c:v>98500</c:v>
                </c:pt>
                <c:pt idx="101">
                  <c:v>99500</c:v>
                </c:pt>
                <c:pt idx="102">
                  <c:v>100500</c:v>
                </c:pt>
                <c:pt idx="103">
                  <c:v>101500</c:v>
                </c:pt>
                <c:pt idx="104">
                  <c:v>102500</c:v>
                </c:pt>
                <c:pt idx="105">
                  <c:v>103500</c:v>
                </c:pt>
                <c:pt idx="106">
                  <c:v>104500</c:v>
                </c:pt>
                <c:pt idx="107">
                  <c:v>105500</c:v>
                </c:pt>
                <c:pt idx="108">
                  <c:v>106500</c:v>
                </c:pt>
                <c:pt idx="109">
                  <c:v>107500</c:v>
                </c:pt>
                <c:pt idx="110">
                  <c:v>108500</c:v>
                </c:pt>
                <c:pt idx="111">
                  <c:v>109500</c:v>
                </c:pt>
                <c:pt idx="112">
                  <c:v>110500</c:v>
                </c:pt>
                <c:pt idx="113">
                  <c:v>111500</c:v>
                </c:pt>
                <c:pt idx="114">
                  <c:v>112500</c:v>
                </c:pt>
                <c:pt idx="115">
                  <c:v>113500</c:v>
                </c:pt>
                <c:pt idx="116">
                  <c:v>114500</c:v>
                </c:pt>
                <c:pt idx="117">
                  <c:v>115500</c:v>
                </c:pt>
                <c:pt idx="118">
                  <c:v>116500</c:v>
                </c:pt>
                <c:pt idx="119">
                  <c:v>117500</c:v>
                </c:pt>
                <c:pt idx="120">
                  <c:v>118500</c:v>
                </c:pt>
                <c:pt idx="121">
                  <c:v>119500</c:v>
                </c:pt>
                <c:pt idx="122">
                  <c:v>120500</c:v>
                </c:pt>
                <c:pt idx="123">
                  <c:v>121500</c:v>
                </c:pt>
                <c:pt idx="124">
                  <c:v>122500</c:v>
                </c:pt>
                <c:pt idx="125">
                  <c:v>123500</c:v>
                </c:pt>
                <c:pt idx="126">
                  <c:v>124500</c:v>
                </c:pt>
                <c:pt idx="127">
                  <c:v>125500</c:v>
                </c:pt>
                <c:pt idx="128">
                  <c:v>126500</c:v>
                </c:pt>
                <c:pt idx="129">
                  <c:v>127500</c:v>
                </c:pt>
                <c:pt idx="130">
                  <c:v>128500</c:v>
                </c:pt>
                <c:pt idx="131">
                  <c:v>129500</c:v>
                </c:pt>
                <c:pt idx="132">
                  <c:v>130500</c:v>
                </c:pt>
                <c:pt idx="133">
                  <c:v>131500</c:v>
                </c:pt>
                <c:pt idx="134">
                  <c:v>132500</c:v>
                </c:pt>
                <c:pt idx="135">
                  <c:v>133500</c:v>
                </c:pt>
              </c:numCache>
            </c:numRef>
          </c:xVal>
          <c:yVal>
            <c:numRef>
              <c:f>'16-1-1987'!$G$32:$G$167</c:f>
              <c:numCache>
                <c:formatCode>#,#00</c:formatCode>
                <c:ptCount val="136"/>
                <c:pt idx="0">
                  <c:v>29.004506794087437</c:v>
                </c:pt>
                <c:pt idx="1">
                  <c:v>20.70646213804228</c:v>
                </c:pt>
                <c:pt idx="2">
                  <c:v>19.86781394086092</c:v>
                </c:pt>
                <c:pt idx="3">
                  <c:v>19.028556569536168</c:v>
                </c:pt>
                <c:pt idx="4">
                  <c:v>18.189006627100191</c:v>
                </c:pt>
                <c:pt idx="5">
                  <c:v>17.349507399066805</c:v>
                </c:pt>
                <c:pt idx="6">
                  <c:v>16.510431858043766</c:v>
                </c:pt>
                <c:pt idx="7">
                  <c:v>15.672186155224983</c:v>
                </c:pt>
                <c:pt idx="8">
                  <c:v>14.835213705161152</c:v>
                </c:pt>
                <c:pt idx="9">
                  <c:v>14</c:v>
                </c:pt>
                <c:pt idx="10">
                  <c:v>13.16707832953157</c:v>
                </c:pt>
                <c:pt idx="11">
                  <c:v>12.337036638238276</c:v>
                </c:pt>
                <c:pt idx="12">
                  <c:v>11.510525826710472</c:v>
                </c:pt>
                <c:pt idx="13">
                  <c:v>10.688269912351752</c:v>
                </c:pt>
                <c:pt idx="14">
                  <c:v>9.8710786191534261</c:v>
                </c:pt>
                <c:pt idx="15">
                  <c:v>9.0598631940914789</c:v>
                </c:pt>
                <c:pt idx="16">
                  <c:v>8.2556565909219035</c:v>
                </c:pt>
                <c:pt idx="17">
                  <c:v>7.4596396937331022</c:v>
                </c:pt>
                <c:pt idx="18">
                  <c:v>6.6731761022370755</c:v>
                </c:pt>
                <c:pt idx="19">
                  <c:v>5.8978594091429786</c:v>
                </c:pt>
                <c:pt idx="20">
                  <c:v>5.1355793365251969</c:v>
                </c:pt>
                <c:pt idx="21">
                  <c:v>4.3886175340199856</c:v>
                </c:pt>
                <c:pt idx="22">
                  <c:v>3.6597924334314005</c:v>
                </c:pt>
                <c:pt idx="23">
                  <c:v>2.9526905283331977</c:v>
                </c:pt>
                <c:pt idx="24">
                  <c:v>2.2720629629359803</c:v>
                </c:pt>
                <c:pt idx="25">
                  <c:v>1.6245758586611347</c:v>
                </c:pt>
                <c:pt idx="26">
                  <c:v>1.0204529681663117</c:v>
                </c:pt>
                <c:pt idx="27">
                  <c:v>0.47808080746904535</c:v>
                </c:pt>
                <c:pt idx="28">
                  <c:v>4.7687121120071882E-2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'16-1-1987'!$A$36:$A$167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'16-1-1987'!$G$36:$G$167</c:f>
              <c:numCache>
                <c:formatCode>#,#00</c:formatCode>
                <c:ptCount val="132"/>
                <c:pt idx="0">
                  <c:v>18.189006627100191</c:v>
                </c:pt>
                <c:pt idx="1">
                  <c:v>17.349507399066805</c:v>
                </c:pt>
                <c:pt idx="2">
                  <c:v>16.510431858043766</c:v>
                </c:pt>
                <c:pt idx="3">
                  <c:v>15.672186155224983</c:v>
                </c:pt>
                <c:pt idx="4">
                  <c:v>14.835213705161152</c:v>
                </c:pt>
                <c:pt idx="5">
                  <c:v>14</c:v>
                </c:pt>
                <c:pt idx="6">
                  <c:v>13.16707832953157</c:v>
                </c:pt>
                <c:pt idx="7">
                  <c:v>12.337036638238276</c:v>
                </c:pt>
                <c:pt idx="8">
                  <c:v>11.510525826710472</c:v>
                </c:pt>
                <c:pt idx="9">
                  <c:v>10.688269912351752</c:v>
                </c:pt>
                <c:pt idx="10">
                  <c:v>9.8710786191534261</c:v>
                </c:pt>
                <c:pt idx="11">
                  <c:v>9.0598631940914789</c:v>
                </c:pt>
                <c:pt idx="12">
                  <c:v>8.2556565909219035</c:v>
                </c:pt>
                <c:pt idx="13">
                  <c:v>7.4596396937331022</c:v>
                </c:pt>
                <c:pt idx="14">
                  <c:v>6.6731761022370755</c:v>
                </c:pt>
                <c:pt idx="15">
                  <c:v>5.8978594091429786</c:v>
                </c:pt>
                <c:pt idx="16">
                  <c:v>5.1355793365251969</c:v>
                </c:pt>
                <c:pt idx="17">
                  <c:v>4.3886175340199856</c:v>
                </c:pt>
                <c:pt idx="18">
                  <c:v>3.6597924334314005</c:v>
                </c:pt>
                <c:pt idx="19">
                  <c:v>2.9526905283331977</c:v>
                </c:pt>
                <c:pt idx="20">
                  <c:v>2.2720629629359803</c:v>
                </c:pt>
                <c:pt idx="21">
                  <c:v>1.6245758586611347</c:v>
                </c:pt>
                <c:pt idx="22">
                  <c:v>1.0204529681663117</c:v>
                </c:pt>
                <c:pt idx="23">
                  <c:v>0.47808080746904535</c:v>
                </c:pt>
                <c:pt idx="24">
                  <c:v>4.7687121120071882E-2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'16-1-1987'!$H$41:$H$167</c:f>
              <c:numCache>
                <c:formatCode>General</c:formatCode>
                <c:ptCount val="127"/>
                <c:pt idx="0">
                  <c:v>-7500</c:v>
                </c:pt>
                <c:pt idx="1">
                  <c:v>-6500</c:v>
                </c:pt>
                <c:pt idx="2">
                  <c:v>-5500</c:v>
                </c:pt>
                <c:pt idx="3">
                  <c:v>-4500</c:v>
                </c:pt>
                <c:pt idx="4">
                  <c:v>-3500</c:v>
                </c:pt>
                <c:pt idx="5">
                  <c:v>-2500</c:v>
                </c:pt>
                <c:pt idx="6">
                  <c:v>-1500</c:v>
                </c:pt>
                <c:pt idx="7">
                  <c:v>-500</c:v>
                </c:pt>
                <c:pt idx="8">
                  <c:v>500</c:v>
                </c:pt>
                <c:pt idx="9">
                  <c:v>1500</c:v>
                </c:pt>
                <c:pt idx="10">
                  <c:v>2500</c:v>
                </c:pt>
                <c:pt idx="11">
                  <c:v>3500</c:v>
                </c:pt>
                <c:pt idx="12">
                  <c:v>4500</c:v>
                </c:pt>
                <c:pt idx="13">
                  <c:v>5500</c:v>
                </c:pt>
                <c:pt idx="14">
                  <c:v>6500</c:v>
                </c:pt>
                <c:pt idx="15">
                  <c:v>7500</c:v>
                </c:pt>
                <c:pt idx="16">
                  <c:v>8500</c:v>
                </c:pt>
                <c:pt idx="17">
                  <c:v>9500</c:v>
                </c:pt>
                <c:pt idx="18">
                  <c:v>10500</c:v>
                </c:pt>
                <c:pt idx="19">
                  <c:v>11500</c:v>
                </c:pt>
                <c:pt idx="20">
                  <c:v>12500</c:v>
                </c:pt>
                <c:pt idx="21">
                  <c:v>13500</c:v>
                </c:pt>
                <c:pt idx="22">
                  <c:v>14500</c:v>
                </c:pt>
                <c:pt idx="23">
                  <c:v>15500</c:v>
                </c:pt>
                <c:pt idx="24">
                  <c:v>16500</c:v>
                </c:pt>
                <c:pt idx="25">
                  <c:v>17500</c:v>
                </c:pt>
                <c:pt idx="26">
                  <c:v>18500</c:v>
                </c:pt>
                <c:pt idx="27">
                  <c:v>19500</c:v>
                </c:pt>
                <c:pt idx="28">
                  <c:v>20500</c:v>
                </c:pt>
                <c:pt idx="29">
                  <c:v>21500</c:v>
                </c:pt>
                <c:pt idx="30">
                  <c:v>22500</c:v>
                </c:pt>
                <c:pt idx="31">
                  <c:v>23500</c:v>
                </c:pt>
                <c:pt idx="32">
                  <c:v>24500</c:v>
                </c:pt>
                <c:pt idx="33">
                  <c:v>25500</c:v>
                </c:pt>
                <c:pt idx="34">
                  <c:v>26500</c:v>
                </c:pt>
                <c:pt idx="35">
                  <c:v>27500</c:v>
                </c:pt>
                <c:pt idx="36">
                  <c:v>28500</c:v>
                </c:pt>
                <c:pt idx="37">
                  <c:v>29500</c:v>
                </c:pt>
                <c:pt idx="38">
                  <c:v>30500</c:v>
                </c:pt>
                <c:pt idx="39">
                  <c:v>31500</c:v>
                </c:pt>
                <c:pt idx="40">
                  <c:v>32500</c:v>
                </c:pt>
                <c:pt idx="41">
                  <c:v>33500</c:v>
                </c:pt>
                <c:pt idx="42">
                  <c:v>34500</c:v>
                </c:pt>
                <c:pt idx="43">
                  <c:v>35500</c:v>
                </c:pt>
                <c:pt idx="44">
                  <c:v>36500</c:v>
                </c:pt>
                <c:pt idx="45">
                  <c:v>37500</c:v>
                </c:pt>
                <c:pt idx="46">
                  <c:v>38500</c:v>
                </c:pt>
                <c:pt idx="47">
                  <c:v>39500</c:v>
                </c:pt>
                <c:pt idx="48">
                  <c:v>40500</c:v>
                </c:pt>
                <c:pt idx="49">
                  <c:v>41500</c:v>
                </c:pt>
                <c:pt idx="50">
                  <c:v>42500</c:v>
                </c:pt>
                <c:pt idx="51">
                  <c:v>43500</c:v>
                </c:pt>
                <c:pt idx="52">
                  <c:v>44500</c:v>
                </c:pt>
                <c:pt idx="53">
                  <c:v>45500</c:v>
                </c:pt>
                <c:pt idx="54">
                  <c:v>46500</c:v>
                </c:pt>
                <c:pt idx="55">
                  <c:v>47500</c:v>
                </c:pt>
                <c:pt idx="56">
                  <c:v>48500</c:v>
                </c:pt>
                <c:pt idx="57">
                  <c:v>49500</c:v>
                </c:pt>
                <c:pt idx="58">
                  <c:v>50500</c:v>
                </c:pt>
                <c:pt idx="59">
                  <c:v>51500</c:v>
                </c:pt>
                <c:pt idx="60">
                  <c:v>52500</c:v>
                </c:pt>
                <c:pt idx="61">
                  <c:v>53500</c:v>
                </c:pt>
                <c:pt idx="62">
                  <c:v>54500</c:v>
                </c:pt>
                <c:pt idx="63">
                  <c:v>55500</c:v>
                </c:pt>
                <c:pt idx="64">
                  <c:v>56500</c:v>
                </c:pt>
                <c:pt idx="65">
                  <c:v>57500</c:v>
                </c:pt>
                <c:pt idx="66">
                  <c:v>58500</c:v>
                </c:pt>
                <c:pt idx="67">
                  <c:v>59500</c:v>
                </c:pt>
                <c:pt idx="68">
                  <c:v>60500</c:v>
                </c:pt>
                <c:pt idx="69">
                  <c:v>61500</c:v>
                </c:pt>
                <c:pt idx="70">
                  <c:v>62500</c:v>
                </c:pt>
                <c:pt idx="71">
                  <c:v>63500</c:v>
                </c:pt>
                <c:pt idx="72">
                  <c:v>64500</c:v>
                </c:pt>
                <c:pt idx="73">
                  <c:v>65500</c:v>
                </c:pt>
                <c:pt idx="74">
                  <c:v>66500</c:v>
                </c:pt>
                <c:pt idx="75">
                  <c:v>67500</c:v>
                </c:pt>
                <c:pt idx="76">
                  <c:v>68500</c:v>
                </c:pt>
                <c:pt idx="77">
                  <c:v>69500</c:v>
                </c:pt>
                <c:pt idx="78">
                  <c:v>70500</c:v>
                </c:pt>
                <c:pt idx="79">
                  <c:v>71500</c:v>
                </c:pt>
                <c:pt idx="80">
                  <c:v>72500</c:v>
                </c:pt>
                <c:pt idx="81">
                  <c:v>73500</c:v>
                </c:pt>
                <c:pt idx="82">
                  <c:v>74500</c:v>
                </c:pt>
                <c:pt idx="83">
                  <c:v>75500</c:v>
                </c:pt>
                <c:pt idx="84">
                  <c:v>76500</c:v>
                </c:pt>
                <c:pt idx="85">
                  <c:v>77500</c:v>
                </c:pt>
                <c:pt idx="86">
                  <c:v>78500</c:v>
                </c:pt>
                <c:pt idx="87">
                  <c:v>79500</c:v>
                </c:pt>
                <c:pt idx="88">
                  <c:v>80500</c:v>
                </c:pt>
                <c:pt idx="89">
                  <c:v>81500</c:v>
                </c:pt>
                <c:pt idx="90">
                  <c:v>82500</c:v>
                </c:pt>
                <c:pt idx="91">
                  <c:v>83500</c:v>
                </c:pt>
                <c:pt idx="92">
                  <c:v>84500</c:v>
                </c:pt>
                <c:pt idx="93">
                  <c:v>85500</c:v>
                </c:pt>
                <c:pt idx="94">
                  <c:v>86500</c:v>
                </c:pt>
                <c:pt idx="95">
                  <c:v>87500</c:v>
                </c:pt>
                <c:pt idx="96">
                  <c:v>88500</c:v>
                </c:pt>
                <c:pt idx="97">
                  <c:v>89500</c:v>
                </c:pt>
                <c:pt idx="98">
                  <c:v>90500</c:v>
                </c:pt>
                <c:pt idx="99">
                  <c:v>91500</c:v>
                </c:pt>
                <c:pt idx="100">
                  <c:v>92500</c:v>
                </c:pt>
                <c:pt idx="101">
                  <c:v>93500</c:v>
                </c:pt>
                <c:pt idx="102">
                  <c:v>94500</c:v>
                </c:pt>
                <c:pt idx="103">
                  <c:v>95500</c:v>
                </c:pt>
                <c:pt idx="104">
                  <c:v>96500</c:v>
                </c:pt>
                <c:pt idx="105">
                  <c:v>97500</c:v>
                </c:pt>
                <c:pt idx="106">
                  <c:v>98500</c:v>
                </c:pt>
                <c:pt idx="107">
                  <c:v>99500</c:v>
                </c:pt>
                <c:pt idx="108">
                  <c:v>100500</c:v>
                </c:pt>
                <c:pt idx="109">
                  <c:v>101500</c:v>
                </c:pt>
                <c:pt idx="110">
                  <c:v>102500</c:v>
                </c:pt>
                <c:pt idx="111">
                  <c:v>103500</c:v>
                </c:pt>
                <c:pt idx="112">
                  <c:v>104500</c:v>
                </c:pt>
                <c:pt idx="113">
                  <c:v>105500</c:v>
                </c:pt>
                <c:pt idx="114">
                  <c:v>106500</c:v>
                </c:pt>
                <c:pt idx="115">
                  <c:v>107500</c:v>
                </c:pt>
                <c:pt idx="116">
                  <c:v>108500</c:v>
                </c:pt>
                <c:pt idx="117">
                  <c:v>109500</c:v>
                </c:pt>
                <c:pt idx="118">
                  <c:v>110500</c:v>
                </c:pt>
                <c:pt idx="119">
                  <c:v>111500</c:v>
                </c:pt>
                <c:pt idx="120">
                  <c:v>112500</c:v>
                </c:pt>
                <c:pt idx="121">
                  <c:v>113500</c:v>
                </c:pt>
                <c:pt idx="122">
                  <c:v>114500</c:v>
                </c:pt>
                <c:pt idx="123">
                  <c:v>115500</c:v>
                </c:pt>
                <c:pt idx="124">
                  <c:v>116500</c:v>
                </c:pt>
                <c:pt idx="125">
                  <c:v>117500</c:v>
                </c:pt>
                <c:pt idx="126">
                  <c:v>118500</c:v>
                </c:pt>
              </c:numCache>
            </c:numRef>
          </c:xVal>
          <c:yVal>
            <c:numRef>
              <c:f>'16-1-1987'!$G$41:$G$167</c:f>
              <c:numCache>
                <c:formatCode>#,#00</c:formatCode>
                <c:ptCount val="127"/>
                <c:pt idx="0">
                  <c:v>14</c:v>
                </c:pt>
                <c:pt idx="1">
                  <c:v>13.16707832953157</c:v>
                </c:pt>
                <c:pt idx="2">
                  <c:v>12.337036638238276</c:v>
                </c:pt>
                <c:pt idx="3">
                  <c:v>11.510525826710472</c:v>
                </c:pt>
                <c:pt idx="4">
                  <c:v>10.688269912351752</c:v>
                </c:pt>
                <c:pt idx="5">
                  <c:v>9.8710786191534261</c:v>
                </c:pt>
                <c:pt idx="6">
                  <c:v>9.0598631940914789</c:v>
                </c:pt>
                <c:pt idx="7">
                  <c:v>8.2556565909219035</c:v>
                </c:pt>
                <c:pt idx="8">
                  <c:v>7.4596396937331022</c:v>
                </c:pt>
                <c:pt idx="9">
                  <c:v>6.6731761022370755</c:v>
                </c:pt>
                <c:pt idx="10">
                  <c:v>5.8978594091429786</c:v>
                </c:pt>
                <c:pt idx="11">
                  <c:v>5.1355793365251969</c:v>
                </c:pt>
                <c:pt idx="12">
                  <c:v>4.3886175340199856</c:v>
                </c:pt>
                <c:pt idx="13">
                  <c:v>3.6597924334314005</c:v>
                </c:pt>
                <c:pt idx="14">
                  <c:v>2.9526905283331977</c:v>
                </c:pt>
                <c:pt idx="15">
                  <c:v>2.2720629629359803</c:v>
                </c:pt>
                <c:pt idx="16">
                  <c:v>1.6245758586611347</c:v>
                </c:pt>
                <c:pt idx="17">
                  <c:v>1.0204529681663117</c:v>
                </c:pt>
                <c:pt idx="18">
                  <c:v>0.47808080746904535</c:v>
                </c:pt>
                <c:pt idx="19">
                  <c:v>4.7687121120071882E-2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91168"/>
        <c:axId val="120393088"/>
      </c:scatterChart>
      <c:valAx>
        <c:axId val="120391168"/>
        <c:scaling>
          <c:orientation val="minMax"/>
          <c:max val="3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393088"/>
        <c:crosses val="autoZero"/>
        <c:crossBetween val="midCat"/>
      </c:valAx>
      <c:valAx>
        <c:axId val="12039308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120391168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ChaoPhya 23-2-1983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'23-2-1982'!$F$5:$F$22</c:f>
              <c:numCache>
                <c:formatCode>General</c:formatCode>
                <c:ptCount val="18"/>
                <c:pt idx="0">
                  <c:v>6200</c:v>
                </c:pt>
                <c:pt idx="1">
                  <c:v>21200</c:v>
                </c:pt>
                <c:pt idx="2">
                  <c:v>24000</c:v>
                </c:pt>
                <c:pt idx="3">
                  <c:v>28000</c:v>
                </c:pt>
                <c:pt idx="4">
                  <c:v>41200</c:v>
                </c:pt>
                <c:pt idx="5">
                  <c:v>48000</c:v>
                </c:pt>
              </c:numCache>
            </c:numRef>
          </c:xVal>
          <c:yVal>
            <c:numRef>
              <c:f>'23-2-1982'!$G$5:$G$22</c:f>
              <c:numCache>
                <c:formatCode>0.00</c:formatCode>
                <c:ptCount val="18"/>
                <c:pt idx="0">
                  <c:v>23.3</c:v>
                </c:pt>
                <c:pt idx="1">
                  <c:v>12.8</c:v>
                </c:pt>
                <c:pt idx="2">
                  <c:v>11.2</c:v>
                </c:pt>
                <c:pt idx="3">
                  <c:v>8.4</c:v>
                </c:pt>
                <c:pt idx="4">
                  <c:v>0.5</c:v>
                </c:pt>
                <c:pt idx="5" formatCode="General">
                  <c:v>0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'23-2-1982'!$H$5:$H$22</c:f>
              <c:numCache>
                <c:formatCode>General</c:formatCode>
                <c:ptCount val="18"/>
              </c:numCache>
            </c:numRef>
          </c:xVal>
          <c:yVal>
            <c:numRef>
              <c:f>'23-2-1982'!$I$5:$I$22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'23-2-1982'!$I$32:$I$167</c:f>
              <c:numCache>
                <c:formatCode>General</c:formatCode>
                <c:ptCount val="136"/>
                <c:pt idx="0">
                  <c:v>-8500</c:v>
                </c:pt>
                <c:pt idx="1">
                  <c:v>1500</c:v>
                </c:pt>
                <c:pt idx="2">
                  <c:v>2500</c:v>
                </c:pt>
                <c:pt idx="3">
                  <c:v>3500</c:v>
                </c:pt>
                <c:pt idx="4">
                  <c:v>4500</c:v>
                </c:pt>
                <c:pt idx="5">
                  <c:v>5500</c:v>
                </c:pt>
                <c:pt idx="6">
                  <c:v>6500</c:v>
                </c:pt>
                <c:pt idx="7">
                  <c:v>7500</c:v>
                </c:pt>
                <c:pt idx="8">
                  <c:v>8500</c:v>
                </c:pt>
                <c:pt idx="9">
                  <c:v>9500</c:v>
                </c:pt>
                <c:pt idx="10">
                  <c:v>10500</c:v>
                </c:pt>
                <c:pt idx="11">
                  <c:v>11500</c:v>
                </c:pt>
                <c:pt idx="12">
                  <c:v>12500</c:v>
                </c:pt>
                <c:pt idx="13">
                  <c:v>13500</c:v>
                </c:pt>
                <c:pt idx="14">
                  <c:v>14500</c:v>
                </c:pt>
                <c:pt idx="15">
                  <c:v>15500</c:v>
                </c:pt>
                <c:pt idx="16">
                  <c:v>16500</c:v>
                </c:pt>
                <c:pt idx="17">
                  <c:v>17500</c:v>
                </c:pt>
                <c:pt idx="18">
                  <c:v>18500</c:v>
                </c:pt>
                <c:pt idx="19">
                  <c:v>19500</c:v>
                </c:pt>
                <c:pt idx="20">
                  <c:v>20500</c:v>
                </c:pt>
                <c:pt idx="21">
                  <c:v>21500</c:v>
                </c:pt>
                <c:pt idx="22">
                  <c:v>22500</c:v>
                </c:pt>
                <c:pt idx="23">
                  <c:v>23500</c:v>
                </c:pt>
                <c:pt idx="24">
                  <c:v>24500</c:v>
                </c:pt>
                <c:pt idx="25">
                  <c:v>25500</c:v>
                </c:pt>
                <c:pt idx="26">
                  <c:v>26500</c:v>
                </c:pt>
                <c:pt idx="27">
                  <c:v>27500</c:v>
                </c:pt>
                <c:pt idx="28">
                  <c:v>28500</c:v>
                </c:pt>
                <c:pt idx="29">
                  <c:v>29500</c:v>
                </c:pt>
                <c:pt idx="30">
                  <c:v>30500</c:v>
                </c:pt>
                <c:pt idx="31">
                  <c:v>31500</c:v>
                </c:pt>
                <c:pt idx="32">
                  <c:v>32500</c:v>
                </c:pt>
                <c:pt idx="33">
                  <c:v>33500</c:v>
                </c:pt>
                <c:pt idx="34">
                  <c:v>34500</c:v>
                </c:pt>
                <c:pt idx="35">
                  <c:v>35500</c:v>
                </c:pt>
                <c:pt idx="36">
                  <c:v>36500</c:v>
                </c:pt>
                <c:pt idx="37">
                  <c:v>37500</c:v>
                </c:pt>
                <c:pt idx="38">
                  <c:v>38500</c:v>
                </c:pt>
                <c:pt idx="39">
                  <c:v>39500</c:v>
                </c:pt>
                <c:pt idx="40">
                  <c:v>40500</c:v>
                </c:pt>
                <c:pt idx="41">
                  <c:v>41500</c:v>
                </c:pt>
                <c:pt idx="42">
                  <c:v>42500</c:v>
                </c:pt>
                <c:pt idx="43">
                  <c:v>43500</c:v>
                </c:pt>
                <c:pt idx="44">
                  <c:v>44500</c:v>
                </c:pt>
                <c:pt idx="45">
                  <c:v>45500</c:v>
                </c:pt>
                <c:pt idx="46">
                  <c:v>46500</c:v>
                </c:pt>
                <c:pt idx="47">
                  <c:v>47500</c:v>
                </c:pt>
                <c:pt idx="48">
                  <c:v>48500</c:v>
                </c:pt>
                <c:pt idx="49">
                  <c:v>49500</c:v>
                </c:pt>
                <c:pt idx="50">
                  <c:v>50500</c:v>
                </c:pt>
                <c:pt idx="51">
                  <c:v>51500</c:v>
                </c:pt>
                <c:pt idx="52">
                  <c:v>52500</c:v>
                </c:pt>
                <c:pt idx="53">
                  <c:v>53500</c:v>
                </c:pt>
                <c:pt idx="54">
                  <c:v>54500</c:v>
                </c:pt>
                <c:pt idx="55">
                  <c:v>55500</c:v>
                </c:pt>
                <c:pt idx="56">
                  <c:v>56500</c:v>
                </c:pt>
                <c:pt idx="57">
                  <c:v>57500</c:v>
                </c:pt>
                <c:pt idx="58">
                  <c:v>58500</c:v>
                </c:pt>
                <c:pt idx="59">
                  <c:v>59500</c:v>
                </c:pt>
                <c:pt idx="60">
                  <c:v>60500</c:v>
                </c:pt>
                <c:pt idx="61">
                  <c:v>61500</c:v>
                </c:pt>
                <c:pt idx="62">
                  <c:v>62500</c:v>
                </c:pt>
                <c:pt idx="63">
                  <c:v>63500</c:v>
                </c:pt>
                <c:pt idx="64">
                  <c:v>64500</c:v>
                </c:pt>
                <c:pt idx="65">
                  <c:v>65500</c:v>
                </c:pt>
                <c:pt idx="66">
                  <c:v>66500</c:v>
                </c:pt>
                <c:pt idx="67">
                  <c:v>67500</c:v>
                </c:pt>
                <c:pt idx="68">
                  <c:v>68500</c:v>
                </c:pt>
                <c:pt idx="69">
                  <c:v>69500</c:v>
                </c:pt>
                <c:pt idx="70">
                  <c:v>70500</c:v>
                </c:pt>
                <c:pt idx="71">
                  <c:v>71500</c:v>
                </c:pt>
                <c:pt idx="72">
                  <c:v>72500</c:v>
                </c:pt>
                <c:pt idx="73">
                  <c:v>73500</c:v>
                </c:pt>
                <c:pt idx="74">
                  <c:v>74500</c:v>
                </c:pt>
                <c:pt idx="75">
                  <c:v>75500</c:v>
                </c:pt>
                <c:pt idx="76">
                  <c:v>76500</c:v>
                </c:pt>
                <c:pt idx="77">
                  <c:v>77500</c:v>
                </c:pt>
                <c:pt idx="78">
                  <c:v>78500</c:v>
                </c:pt>
                <c:pt idx="79">
                  <c:v>79500</c:v>
                </c:pt>
                <c:pt idx="80">
                  <c:v>80500</c:v>
                </c:pt>
                <c:pt idx="81">
                  <c:v>81500</c:v>
                </c:pt>
                <c:pt idx="82">
                  <c:v>82500</c:v>
                </c:pt>
                <c:pt idx="83">
                  <c:v>83500</c:v>
                </c:pt>
                <c:pt idx="84">
                  <c:v>84500</c:v>
                </c:pt>
                <c:pt idx="85">
                  <c:v>85500</c:v>
                </c:pt>
                <c:pt idx="86">
                  <c:v>86500</c:v>
                </c:pt>
                <c:pt idx="87">
                  <c:v>87500</c:v>
                </c:pt>
                <c:pt idx="88">
                  <c:v>88500</c:v>
                </c:pt>
                <c:pt idx="89">
                  <c:v>89500</c:v>
                </c:pt>
                <c:pt idx="90">
                  <c:v>90500</c:v>
                </c:pt>
                <c:pt idx="91">
                  <c:v>91500</c:v>
                </c:pt>
                <c:pt idx="92">
                  <c:v>92500</c:v>
                </c:pt>
                <c:pt idx="93">
                  <c:v>93500</c:v>
                </c:pt>
                <c:pt idx="94">
                  <c:v>94500</c:v>
                </c:pt>
                <c:pt idx="95">
                  <c:v>95500</c:v>
                </c:pt>
                <c:pt idx="96">
                  <c:v>96500</c:v>
                </c:pt>
                <c:pt idx="97">
                  <c:v>97500</c:v>
                </c:pt>
                <c:pt idx="98">
                  <c:v>98500</c:v>
                </c:pt>
                <c:pt idx="99">
                  <c:v>99500</c:v>
                </c:pt>
                <c:pt idx="100">
                  <c:v>100500</c:v>
                </c:pt>
                <c:pt idx="101">
                  <c:v>101500</c:v>
                </c:pt>
                <c:pt idx="102">
                  <c:v>102500</c:v>
                </c:pt>
                <c:pt idx="103">
                  <c:v>103500</c:v>
                </c:pt>
                <c:pt idx="104">
                  <c:v>104500</c:v>
                </c:pt>
                <c:pt idx="105">
                  <c:v>105500</c:v>
                </c:pt>
                <c:pt idx="106">
                  <c:v>106500</c:v>
                </c:pt>
                <c:pt idx="107">
                  <c:v>107500</c:v>
                </c:pt>
                <c:pt idx="108">
                  <c:v>108500</c:v>
                </c:pt>
                <c:pt idx="109">
                  <c:v>109500</c:v>
                </c:pt>
                <c:pt idx="110">
                  <c:v>110500</c:v>
                </c:pt>
                <c:pt idx="111">
                  <c:v>111500</c:v>
                </c:pt>
                <c:pt idx="112">
                  <c:v>112500</c:v>
                </c:pt>
                <c:pt idx="113">
                  <c:v>113500</c:v>
                </c:pt>
                <c:pt idx="114">
                  <c:v>114500</c:v>
                </c:pt>
                <c:pt idx="115">
                  <c:v>115500</c:v>
                </c:pt>
                <c:pt idx="116">
                  <c:v>116500</c:v>
                </c:pt>
                <c:pt idx="117">
                  <c:v>117500</c:v>
                </c:pt>
                <c:pt idx="118">
                  <c:v>118500</c:v>
                </c:pt>
                <c:pt idx="119">
                  <c:v>119500</c:v>
                </c:pt>
                <c:pt idx="120">
                  <c:v>120500</c:v>
                </c:pt>
                <c:pt idx="121">
                  <c:v>121500</c:v>
                </c:pt>
                <c:pt idx="122">
                  <c:v>122500</c:v>
                </c:pt>
                <c:pt idx="123">
                  <c:v>123500</c:v>
                </c:pt>
                <c:pt idx="124">
                  <c:v>124500</c:v>
                </c:pt>
                <c:pt idx="125">
                  <c:v>125500</c:v>
                </c:pt>
                <c:pt idx="126">
                  <c:v>126500</c:v>
                </c:pt>
                <c:pt idx="127">
                  <c:v>127500</c:v>
                </c:pt>
                <c:pt idx="128">
                  <c:v>128500</c:v>
                </c:pt>
                <c:pt idx="129">
                  <c:v>129500</c:v>
                </c:pt>
                <c:pt idx="130">
                  <c:v>130500</c:v>
                </c:pt>
                <c:pt idx="131">
                  <c:v>131500</c:v>
                </c:pt>
                <c:pt idx="132">
                  <c:v>132500</c:v>
                </c:pt>
                <c:pt idx="133">
                  <c:v>133500</c:v>
                </c:pt>
                <c:pt idx="134">
                  <c:v>134500</c:v>
                </c:pt>
                <c:pt idx="135">
                  <c:v>135500</c:v>
                </c:pt>
              </c:numCache>
            </c:numRef>
          </c:xVal>
          <c:yVal>
            <c:numRef>
              <c:f>'23-2-1982'!$G$32:$G$167</c:f>
              <c:numCache>
                <c:formatCode>#,#00</c:formatCode>
                <c:ptCount val="136"/>
                <c:pt idx="0">
                  <c:v>32.890924329537597</c:v>
                </c:pt>
                <c:pt idx="1">
                  <c:v>26.395566557160123</c:v>
                </c:pt>
                <c:pt idx="2">
                  <c:v>25.729693778303282</c:v>
                </c:pt>
                <c:pt idx="3">
                  <c:v>25.061160707350687</c:v>
                </c:pt>
                <c:pt idx="4">
                  <c:v>24.3900636029894</c:v>
                </c:pt>
                <c:pt idx="5">
                  <c:v>23.716505633132968</c:v>
                </c:pt>
                <c:pt idx="6">
                  <c:v>23.040597379778372</c:v>
                </c:pt>
                <c:pt idx="7">
                  <c:v>22.362457393677289</c:v>
                </c:pt>
                <c:pt idx="8">
                  <c:v>21.682212805343873</c:v>
                </c:pt>
                <c:pt idx="9">
                  <c:v>21</c:v>
                </c:pt>
                <c:pt idx="10">
                  <c:v>20.31596536535497</c:v>
                </c:pt>
                <c:pt idx="11">
                  <c:v>19.630266122682091</c:v>
                </c:pt>
                <c:pt idx="12">
                  <c:v>18.943071253556372</c:v>
                </c:pt>
                <c:pt idx="13">
                  <c:v>18.254562536941279</c:v>
                </c:pt>
                <c:pt idx="14">
                  <c:v>17.564935714170129</c:v>
                </c:pt>
                <c:pt idx="15">
                  <c:v>16.874401802905876</c:v>
                </c:pt>
                <c:pt idx="16">
                  <c:v>16.183188585574495</c:v>
                </c:pt>
                <c:pt idx="17">
                  <c:v>15.491542303311594</c:v>
                </c:pt>
                <c:pt idx="18">
                  <c:v>14.799729593485578</c:v>
                </c:pt>
                <c:pt idx="19">
                  <c:v>14.108039717840201</c:v>
                </c:pt>
                <c:pt idx="20">
                  <c:v>13.416787139886285</c:v>
                </c:pt>
                <c:pt idx="21">
                  <c:v>12.726314525281552</c:v>
                </c:pt>
                <c:pt idx="22">
                  <c:v>12.036996258858895</c:v>
                </c:pt>
                <c:pt idx="23">
                  <c:v>11.349242598551156</c:v>
                </c:pt>
                <c:pt idx="24">
                  <c:v>10.663504622420515</c:v>
                </c:pt>
                <c:pt idx="25">
                  <c:v>9.980280174347179</c:v>
                </c:pt>
                <c:pt idx="26">
                  <c:v>9.3001210827441145</c:v>
                </c:pt>
                <c:pt idx="27">
                  <c:v>8.6236420243369647</c:v>
                </c:pt>
                <c:pt idx="28">
                  <c:v>7.9515315464526424</c:v>
                </c:pt>
                <c:pt idx="29">
                  <c:v>7.2845659705591501</c:v>
                </c:pt>
                <c:pt idx="30">
                  <c:v>6.6236272174356126</c:v>
                </c:pt>
                <c:pt idx="31">
                  <c:v>5.9697260903167182</c:v>
                </c:pt>
                <c:pt idx="32">
                  <c:v>5.3240333525166399</c:v>
                </c:pt>
                <c:pt idx="33">
                  <c:v>4.68792227699746</c:v>
                </c:pt>
                <c:pt idx="34">
                  <c:v>4.0630286955606056</c:v>
                </c:pt>
                <c:pt idx="35">
                  <c:v>3.4513389213762391</c:v>
                </c:pt>
                <c:pt idx="36">
                  <c:v>2.8553244996801408</c:v>
                </c:pt>
                <c:pt idx="37">
                  <c:v>2.2781611361775713</c:v>
                </c:pt>
                <c:pt idx="38">
                  <c:v>1.724113026728034</c:v>
                </c:pt>
                <c:pt idx="39">
                  <c:v>1.1992848825294615</c:v>
                </c:pt>
                <c:pt idx="40">
                  <c:v>0.71335845300490963</c:v>
                </c:pt>
                <c:pt idx="41">
                  <c:v>0.28499119808769996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'23-2-1982'!$A$36:$A$167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'23-2-1982'!$G$36:$G$167</c:f>
              <c:numCache>
                <c:formatCode>#,#00</c:formatCode>
                <c:ptCount val="132"/>
                <c:pt idx="0">
                  <c:v>24.3900636029894</c:v>
                </c:pt>
                <c:pt idx="1">
                  <c:v>23.716505633132968</c:v>
                </c:pt>
                <c:pt idx="2">
                  <c:v>23.040597379778372</c:v>
                </c:pt>
                <c:pt idx="3">
                  <c:v>22.362457393677289</c:v>
                </c:pt>
                <c:pt idx="4">
                  <c:v>21.682212805343873</c:v>
                </c:pt>
                <c:pt idx="5">
                  <c:v>21</c:v>
                </c:pt>
                <c:pt idx="6">
                  <c:v>20.31596536535497</c:v>
                </c:pt>
                <c:pt idx="7">
                  <c:v>19.630266122682091</c:v>
                </c:pt>
                <c:pt idx="8">
                  <c:v>18.943071253556372</c:v>
                </c:pt>
                <c:pt idx="9">
                  <c:v>18.254562536941279</c:v>
                </c:pt>
                <c:pt idx="10">
                  <c:v>17.564935714170129</c:v>
                </c:pt>
                <c:pt idx="11">
                  <c:v>16.874401802905876</c:v>
                </c:pt>
                <c:pt idx="12">
                  <c:v>16.183188585574495</c:v>
                </c:pt>
                <c:pt idx="13">
                  <c:v>15.491542303311594</c:v>
                </c:pt>
                <c:pt idx="14">
                  <c:v>14.799729593485578</c:v>
                </c:pt>
                <c:pt idx="15">
                  <c:v>14.108039717840201</c:v>
                </c:pt>
                <c:pt idx="16">
                  <c:v>13.416787139886285</c:v>
                </c:pt>
                <c:pt idx="17">
                  <c:v>12.726314525281552</c:v>
                </c:pt>
                <c:pt idx="18">
                  <c:v>12.036996258858895</c:v>
                </c:pt>
                <c:pt idx="19">
                  <c:v>11.349242598551156</c:v>
                </c:pt>
                <c:pt idx="20">
                  <c:v>10.663504622420515</c:v>
                </c:pt>
                <c:pt idx="21">
                  <c:v>9.980280174347179</c:v>
                </c:pt>
                <c:pt idx="22">
                  <c:v>9.3001210827441145</c:v>
                </c:pt>
                <c:pt idx="23">
                  <c:v>8.6236420243369647</c:v>
                </c:pt>
                <c:pt idx="24">
                  <c:v>7.9515315464526424</c:v>
                </c:pt>
                <c:pt idx="25">
                  <c:v>7.2845659705591501</c:v>
                </c:pt>
                <c:pt idx="26">
                  <c:v>6.6236272174356126</c:v>
                </c:pt>
                <c:pt idx="27">
                  <c:v>5.9697260903167182</c:v>
                </c:pt>
                <c:pt idx="28">
                  <c:v>5.3240333525166399</c:v>
                </c:pt>
                <c:pt idx="29">
                  <c:v>4.68792227699746</c:v>
                </c:pt>
                <c:pt idx="30">
                  <c:v>4.0630286955606056</c:v>
                </c:pt>
                <c:pt idx="31">
                  <c:v>3.4513389213762391</c:v>
                </c:pt>
                <c:pt idx="32">
                  <c:v>2.8553244996801408</c:v>
                </c:pt>
                <c:pt idx="33">
                  <c:v>2.2781611361775713</c:v>
                </c:pt>
                <c:pt idx="34">
                  <c:v>1.724113026728034</c:v>
                </c:pt>
                <c:pt idx="35">
                  <c:v>1.1992848825294615</c:v>
                </c:pt>
                <c:pt idx="36">
                  <c:v>0.71335845300490963</c:v>
                </c:pt>
                <c:pt idx="37">
                  <c:v>0.28499119808769996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'23-2-1982'!$H$41:$H$167</c:f>
              <c:numCache>
                <c:formatCode>General</c:formatCode>
                <c:ptCount val="127"/>
                <c:pt idx="0">
                  <c:v>-9500</c:v>
                </c:pt>
                <c:pt idx="1">
                  <c:v>-8500</c:v>
                </c:pt>
                <c:pt idx="2">
                  <c:v>-7500</c:v>
                </c:pt>
                <c:pt idx="3">
                  <c:v>-6500</c:v>
                </c:pt>
                <c:pt idx="4">
                  <c:v>-5500</c:v>
                </c:pt>
                <c:pt idx="5">
                  <c:v>-4500</c:v>
                </c:pt>
                <c:pt idx="6">
                  <c:v>-3500</c:v>
                </c:pt>
                <c:pt idx="7">
                  <c:v>-2500</c:v>
                </c:pt>
                <c:pt idx="8">
                  <c:v>-1500</c:v>
                </c:pt>
                <c:pt idx="9">
                  <c:v>-500</c:v>
                </c:pt>
                <c:pt idx="10">
                  <c:v>500</c:v>
                </c:pt>
                <c:pt idx="11">
                  <c:v>1500</c:v>
                </c:pt>
                <c:pt idx="12">
                  <c:v>2500</c:v>
                </c:pt>
                <c:pt idx="13">
                  <c:v>3500</c:v>
                </c:pt>
                <c:pt idx="14">
                  <c:v>4500</c:v>
                </c:pt>
                <c:pt idx="15">
                  <c:v>5500</c:v>
                </c:pt>
                <c:pt idx="16">
                  <c:v>6500</c:v>
                </c:pt>
                <c:pt idx="17">
                  <c:v>7500</c:v>
                </c:pt>
                <c:pt idx="18">
                  <c:v>8500</c:v>
                </c:pt>
                <c:pt idx="19">
                  <c:v>9500</c:v>
                </c:pt>
                <c:pt idx="20">
                  <c:v>10500</c:v>
                </c:pt>
                <c:pt idx="21">
                  <c:v>11500</c:v>
                </c:pt>
                <c:pt idx="22">
                  <c:v>12500</c:v>
                </c:pt>
                <c:pt idx="23">
                  <c:v>13500</c:v>
                </c:pt>
                <c:pt idx="24">
                  <c:v>14500</c:v>
                </c:pt>
                <c:pt idx="25">
                  <c:v>15500</c:v>
                </c:pt>
                <c:pt idx="26">
                  <c:v>16500</c:v>
                </c:pt>
                <c:pt idx="27">
                  <c:v>17500</c:v>
                </c:pt>
                <c:pt idx="28">
                  <c:v>18500</c:v>
                </c:pt>
                <c:pt idx="29">
                  <c:v>19500</c:v>
                </c:pt>
                <c:pt idx="30">
                  <c:v>20500</c:v>
                </c:pt>
                <c:pt idx="31">
                  <c:v>21500</c:v>
                </c:pt>
                <c:pt idx="32">
                  <c:v>22500</c:v>
                </c:pt>
                <c:pt idx="33">
                  <c:v>23500</c:v>
                </c:pt>
                <c:pt idx="34">
                  <c:v>24500</c:v>
                </c:pt>
                <c:pt idx="35">
                  <c:v>25500</c:v>
                </c:pt>
                <c:pt idx="36">
                  <c:v>26500</c:v>
                </c:pt>
                <c:pt idx="37">
                  <c:v>27500</c:v>
                </c:pt>
                <c:pt idx="38">
                  <c:v>28500</c:v>
                </c:pt>
                <c:pt idx="39">
                  <c:v>29500</c:v>
                </c:pt>
                <c:pt idx="40">
                  <c:v>30500</c:v>
                </c:pt>
                <c:pt idx="41">
                  <c:v>31500</c:v>
                </c:pt>
                <c:pt idx="42">
                  <c:v>32500</c:v>
                </c:pt>
                <c:pt idx="43">
                  <c:v>33500</c:v>
                </c:pt>
                <c:pt idx="44">
                  <c:v>34500</c:v>
                </c:pt>
                <c:pt idx="45">
                  <c:v>35500</c:v>
                </c:pt>
                <c:pt idx="46">
                  <c:v>36500</c:v>
                </c:pt>
                <c:pt idx="47">
                  <c:v>37500</c:v>
                </c:pt>
                <c:pt idx="48">
                  <c:v>38500</c:v>
                </c:pt>
                <c:pt idx="49">
                  <c:v>39500</c:v>
                </c:pt>
                <c:pt idx="50">
                  <c:v>40500</c:v>
                </c:pt>
                <c:pt idx="51">
                  <c:v>41500</c:v>
                </c:pt>
                <c:pt idx="52">
                  <c:v>42500</c:v>
                </c:pt>
                <c:pt idx="53">
                  <c:v>43500</c:v>
                </c:pt>
                <c:pt idx="54">
                  <c:v>44500</c:v>
                </c:pt>
                <c:pt idx="55">
                  <c:v>45500</c:v>
                </c:pt>
                <c:pt idx="56">
                  <c:v>46500</c:v>
                </c:pt>
                <c:pt idx="57">
                  <c:v>47500</c:v>
                </c:pt>
                <c:pt idx="58">
                  <c:v>48500</c:v>
                </c:pt>
                <c:pt idx="59">
                  <c:v>49500</c:v>
                </c:pt>
                <c:pt idx="60">
                  <c:v>50500</c:v>
                </c:pt>
                <c:pt idx="61">
                  <c:v>51500</c:v>
                </c:pt>
                <c:pt idx="62">
                  <c:v>52500</c:v>
                </c:pt>
                <c:pt idx="63">
                  <c:v>53500</c:v>
                </c:pt>
                <c:pt idx="64">
                  <c:v>54500</c:v>
                </c:pt>
                <c:pt idx="65">
                  <c:v>55500</c:v>
                </c:pt>
                <c:pt idx="66">
                  <c:v>56500</c:v>
                </c:pt>
                <c:pt idx="67">
                  <c:v>57500</c:v>
                </c:pt>
                <c:pt idx="68">
                  <c:v>58500</c:v>
                </c:pt>
                <c:pt idx="69">
                  <c:v>59500</c:v>
                </c:pt>
                <c:pt idx="70">
                  <c:v>60500</c:v>
                </c:pt>
                <c:pt idx="71">
                  <c:v>61500</c:v>
                </c:pt>
                <c:pt idx="72">
                  <c:v>62500</c:v>
                </c:pt>
                <c:pt idx="73">
                  <c:v>63500</c:v>
                </c:pt>
                <c:pt idx="74">
                  <c:v>64500</c:v>
                </c:pt>
                <c:pt idx="75">
                  <c:v>65500</c:v>
                </c:pt>
                <c:pt idx="76">
                  <c:v>66500</c:v>
                </c:pt>
                <c:pt idx="77">
                  <c:v>67500</c:v>
                </c:pt>
                <c:pt idx="78">
                  <c:v>68500</c:v>
                </c:pt>
                <c:pt idx="79">
                  <c:v>69500</c:v>
                </c:pt>
                <c:pt idx="80">
                  <c:v>70500</c:v>
                </c:pt>
                <c:pt idx="81">
                  <c:v>71500</c:v>
                </c:pt>
                <c:pt idx="82">
                  <c:v>72500</c:v>
                </c:pt>
                <c:pt idx="83">
                  <c:v>73500</c:v>
                </c:pt>
                <c:pt idx="84">
                  <c:v>74500</c:v>
                </c:pt>
                <c:pt idx="85">
                  <c:v>75500</c:v>
                </c:pt>
                <c:pt idx="86">
                  <c:v>76500</c:v>
                </c:pt>
                <c:pt idx="87">
                  <c:v>77500</c:v>
                </c:pt>
                <c:pt idx="88">
                  <c:v>78500</c:v>
                </c:pt>
                <c:pt idx="89">
                  <c:v>79500</c:v>
                </c:pt>
                <c:pt idx="90">
                  <c:v>80500</c:v>
                </c:pt>
                <c:pt idx="91">
                  <c:v>81500</c:v>
                </c:pt>
                <c:pt idx="92">
                  <c:v>82500</c:v>
                </c:pt>
                <c:pt idx="93">
                  <c:v>83500</c:v>
                </c:pt>
                <c:pt idx="94">
                  <c:v>84500</c:v>
                </c:pt>
                <c:pt idx="95">
                  <c:v>85500</c:v>
                </c:pt>
                <c:pt idx="96">
                  <c:v>86500</c:v>
                </c:pt>
                <c:pt idx="97">
                  <c:v>87500</c:v>
                </c:pt>
                <c:pt idx="98">
                  <c:v>88500</c:v>
                </c:pt>
                <c:pt idx="99">
                  <c:v>89500</c:v>
                </c:pt>
                <c:pt idx="100">
                  <c:v>90500</c:v>
                </c:pt>
                <c:pt idx="101">
                  <c:v>91500</c:v>
                </c:pt>
                <c:pt idx="102">
                  <c:v>92500</c:v>
                </c:pt>
                <c:pt idx="103">
                  <c:v>93500</c:v>
                </c:pt>
                <c:pt idx="104">
                  <c:v>94500</c:v>
                </c:pt>
                <c:pt idx="105">
                  <c:v>95500</c:v>
                </c:pt>
                <c:pt idx="106">
                  <c:v>96500</c:v>
                </c:pt>
                <c:pt idx="107">
                  <c:v>97500</c:v>
                </c:pt>
                <c:pt idx="108">
                  <c:v>98500</c:v>
                </c:pt>
                <c:pt idx="109">
                  <c:v>99500</c:v>
                </c:pt>
                <c:pt idx="110">
                  <c:v>100500</c:v>
                </c:pt>
                <c:pt idx="111">
                  <c:v>101500</c:v>
                </c:pt>
                <c:pt idx="112">
                  <c:v>102500</c:v>
                </c:pt>
                <c:pt idx="113">
                  <c:v>103500</c:v>
                </c:pt>
                <c:pt idx="114">
                  <c:v>104500</c:v>
                </c:pt>
                <c:pt idx="115">
                  <c:v>105500</c:v>
                </c:pt>
                <c:pt idx="116">
                  <c:v>106500</c:v>
                </c:pt>
                <c:pt idx="117">
                  <c:v>107500</c:v>
                </c:pt>
                <c:pt idx="118">
                  <c:v>108500</c:v>
                </c:pt>
                <c:pt idx="119">
                  <c:v>109500</c:v>
                </c:pt>
                <c:pt idx="120">
                  <c:v>110500</c:v>
                </c:pt>
                <c:pt idx="121">
                  <c:v>111500</c:v>
                </c:pt>
                <c:pt idx="122">
                  <c:v>112500</c:v>
                </c:pt>
                <c:pt idx="123">
                  <c:v>113500</c:v>
                </c:pt>
                <c:pt idx="124">
                  <c:v>114500</c:v>
                </c:pt>
                <c:pt idx="125">
                  <c:v>115500</c:v>
                </c:pt>
                <c:pt idx="126">
                  <c:v>116500</c:v>
                </c:pt>
              </c:numCache>
            </c:numRef>
          </c:xVal>
          <c:yVal>
            <c:numRef>
              <c:f>'23-2-1982'!$G$41:$G$167</c:f>
              <c:numCache>
                <c:formatCode>#,#00</c:formatCode>
                <c:ptCount val="127"/>
                <c:pt idx="0">
                  <c:v>21</c:v>
                </c:pt>
                <c:pt idx="1">
                  <c:v>20.31596536535497</c:v>
                </c:pt>
                <c:pt idx="2">
                  <c:v>19.630266122682091</c:v>
                </c:pt>
                <c:pt idx="3">
                  <c:v>18.943071253556372</c:v>
                </c:pt>
                <c:pt idx="4">
                  <c:v>18.254562536941279</c:v>
                </c:pt>
                <c:pt idx="5">
                  <c:v>17.564935714170129</c:v>
                </c:pt>
                <c:pt idx="6">
                  <c:v>16.874401802905876</c:v>
                </c:pt>
                <c:pt idx="7">
                  <c:v>16.183188585574495</c:v>
                </c:pt>
                <c:pt idx="8">
                  <c:v>15.491542303311594</c:v>
                </c:pt>
                <c:pt idx="9">
                  <c:v>14.799729593485578</c:v>
                </c:pt>
                <c:pt idx="10">
                  <c:v>14.108039717840201</c:v>
                </c:pt>
                <c:pt idx="11">
                  <c:v>13.416787139886285</c:v>
                </c:pt>
                <c:pt idx="12">
                  <c:v>12.726314525281552</c:v>
                </c:pt>
                <c:pt idx="13">
                  <c:v>12.036996258858895</c:v>
                </c:pt>
                <c:pt idx="14">
                  <c:v>11.349242598551156</c:v>
                </c:pt>
                <c:pt idx="15">
                  <c:v>10.663504622420515</c:v>
                </c:pt>
                <c:pt idx="16">
                  <c:v>9.980280174347179</c:v>
                </c:pt>
                <c:pt idx="17">
                  <c:v>9.3001210827441145</c:v>
                </c:pt>
                <c:pt idx="18">
                  <c:v>8.6236420243369647</c:v>
                </c:pt>
                <c:pt idx="19">
                  <c:v>7.9515315464526424</c:v>
                </c:pt>
                <c:pt idx="20">
                  <c:v>7.2845659705591501</c:v>
                </c:pt>
                <c:pt idx="21">
                  <c:v>6.6236272174356126</c:v>
                </c:pt>
                <c:pt idx="22">
                  <c:v>5.9697260903167182</c:v>
                </c:pt>
                <c:pt idx="23">
                  <c:v>5.3240333525166399</c:v>
                </c:pt>
                <c:pt idx="24">
                  <c:v>4.68792227699746</c:v>
                </c:pt>
                <c:pt idx="25">
                  <c:v>4.0630286955606056</c:v>
                </c:pt>
                <c:pt idx="26">
                  <c:v>3.4513389213762391</c:v>
                </c:pt>
                <c:pt idx="27">
                  <c:v>2.8553244996801408</c:v>
                </c:pt>
                <c:pt idx="28">
                  <c:v>2.2781611361775713</c:v>
                </c:pt>
                <c:pt idx="29">
                  <c:v>1.724113026728034</c:v>
                </c:pt>
                <c:pt idx="30">
                  <c:v>1.1992848825294615</c:v>
                </c:pt>
                <c:pt idx="31">
                  <c:v>0.71335845300490963</c:v>
                </c:pt>
                <c:pt idx="32">
                  <c:v>0.28499119808769996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6017152"/>
        <c:axId val="54988800"/>
      </c:scatterChart>
      <c:valAx>
        <c:axId val="66017152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4988800"/>
        <c:crosses val="autoZero"/>
        <c:crossBetween val="midCat"/>
      </c:valAx>
      <c:valAx>
        <c:axId val="5498880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6601715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ChaoPhya 29-1-1983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'29-1-1983'!$F$5:$F$22</c:f>
              <c:numCache>
                <c:formatCode>General</c:formatCode>
                <c:ptCount val="18"/>
                <c:pt idx="0">
                  <c:v>6700</c:v>
                </c:pt>
                <c:pt idx="1">
                  <c:v>21500</c:v>
                </c:pt>
                <c:pt idx="2">
                  <c:v>23900</c:v>
                </c:pt>
                <c:pt idx="3">
                  <c:v>27800</c:v>
                </c:pt>
                <c:pt idx="4">
                  <c:v>41700</c:v>
                </c:pt>
                <c:pt idx="5">
                  <c:v>47900</c:v>
                </c:pt>
              </c:numCache>
            </c:numRef>
          </c:xVal>
          <c:yVal>
            <c:numRef>
              <c:f>'29-1-1983'!$G$5:$G$22</c:f>
              <c:numCache>
                <c:formatCode>0.00</c:formatCode>
                <c:ptCount val="18"/>
                <c:pt idx="0">
                  <c:v>28</c:v>
                </c:pt>
                <c:pt idx="1">
                  <c:v>18.5</c:v>
                </c:pt>
                <c:pt idx="2">
                  <c:v>17.2</c:v>
                </c:pt>
                <c:pt idx="3">
                  <c:v>15.1</c:v>
                </c:pt>
                <c:pt idx="4">
                  <c:v>5.4</c:v>
                </c:pt>
                <c:pt idx="5" formatCode="General">
                  <c:v>2.2000000000000002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'29-1-1983'!$H$5:$H$22</c:f>
              <c:numCache>
                <c:formatCode>General</c:formatCode>
                <c:ptCount val="18"/>
              </c:numCache>
            </c:numRef>
          </c:xVal>
          <c:yVal>
            <c:numRef>
              <c:f>'29-1-1983'!$I$5:$I$22</c:f>
              <c:numCache>
                <c:formatCode>0.00</c:formatCode>
                <c:ptCount val="18"/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'29-1-1983'!$I$32:$I$167</c:f>
              <c:numCache>
                <c:formatCode>General</c:formatCode>
                <c:ptCount val="136"/>
                <c:pt idx="0">
                  <c:v>-5000</c:v>
                </c:pt>
                <c:pt idx="1">
                  <c:v>5000</c:v>
                </c:pt>
                <c:pt idx="2">
                  <c:v>6000</c:v>
                </c:pt>
                <c:pt idx="3">
                  <c:v>7000</c:v>
                </c:pt>
                <c:pt idx="4">
                  <c:v>8000</c:v>
                </c:pt>
                <c:pt idx="5">
                  <c:v>9000</c:v>
                </c:pt>
                <c:pt idx="6">
                  <c:v>10000</c:v>
                </c:pt>
                <c:pt idx="7">
                  <c:v>11000</c:v>
                </c:pt>
                <c:pt idx="8">
                  <c:v>12000</c:v>
                </c:pt>
                <c:pt idx="9">
                  <c:v>13000</c:v>
                </c:pt>
                <c:pt idx="10">
                  <c:v>14000</c:v>
                </c:pt>
                <c:pt idx="11">
                  <c:v>15000</c:v>
                </c:pt>
                <c:pt idx="12">
                  <c:v>16000</c:v>
                </c:pt>
                <c:pt idx="13">
                  <c:v>17000</c:v>
                </c:pt>
                <c:pt idx="14">
                  <c:v>18000</c:v>
                </c:pt>
                <c:pt idx="15">
                  <c:v>19000</c:v>
                </c:pt>
                <c:pt idx="16">
                  <c:v>20000</c:v>
                </c:pt>
                <c:pt idx="17">
                  <c:v>21000</c:v>
                </c:pt>
                <c:pt idx="18">
                  <c:v>22000</c:v>
                </c:pt>
                <c:pt idx="19">
                  <c:v>23000</c:v>
                </c:pt>
                <c:pt idx="20">
                  <c:v>24000</c:v>
                </c:pt>
                <c:pt idx="21">
                  <c:v>25000</c:v>
                </c:pt>
                <c:pt idx="22">
                  <c:v>26000</c:v>
                </c:pt>
                <c:pt idx="23">
                  <c:v>27000</c:v>
                </c:pt>
                <c:pt idx="24">
                  <c:v>28000</c:v>
                </c:pt>
                <c:pt idx="25">
                  <c:v>29000</c:v>
                </c:pt>
                <c:pt idx="26">
                  <c:v>30000</c:v>
                </c:pt>
                <c:pt idx="27">
                  <c:v>31000</c:v>
                </c:pt>
                <c:pt idx="28">
                  <c:v>32000</c:v>
                </c:pt>
                <c:pt idx="29">
                  <c:v>33000</c:v>
                </c:pt>
                <c:pt idx="30">
                  <c:v>34000</c:v>
                </c:pt>
                <c:pt idx="31">
                  <c:v>35000</c:v>
                </c:pt>
                <c:pt idx="32">
                  <c:v>36000</c:v>
                </c:pt>
                <c:pt idx="33">
                  <c:v>37000</c:v>
                </c:pt>
                <c:pt idx="34">
                  <c:v>38000</c:v>
                </c:pt>
                <c:pt idx="35">
                  <c:v>39000</c:v>
                </c:pt>
                <c:pt idx="36">
                  <c:v>40000</c:v>
                </c:pt>
                <c:pt idx="37">
                  <c:v>41000</c:v>
                </c:pt>
                <c:pt idx="38">
                  <c:v>42000</c:v>
                </c:pt>
                <c:pt idx="39">
                  <c:v>43000</c:v>
                </c:pt>
                <c:pt idx="40">
                  <c:v>44000</c:v>
                </c:pt>
                <c:pt idx="41">
                  <c:v>45000</c:v>
                </c:pt>
                <c:pt idx="42">
                  <c:v>46000</c:v>
                </c:pt>
                <c:pt idx="43">
                  <c:v>47000</c:v>
                </c:pt>
                <c:pt idx="44">
                  <c:v>48000</c:v>
                </c:pt>
                <c:pt idx="45">
                  <c:v>49000</c:v>
                </c:pt>
                <c:pt idx="46">
                  <c:v>50000</c:v>
                </c:pt>
                <c:pt idx="47">
                  <c:v>51000</c:v>
                </c:pt>
                <c:pt idx="48">
                  <c:v>52000</c:v>
                </c:pt>
                <c:pt idx="49">
                  <c:v>53000</c:v>
                </c:pt>
                <c:pt idx="50">
                  <c:v>54000</c:v>
                </c:pt>
                <c:pt idx="51">
                  <c:v>55000</c:v>
                </c:pt>
                <c:pt idx="52">
                  <c:v>56000</c:v>
                </c:pt>
                <c:pt idx="53">
                  <c:v>57000</c:v>
                </c:pt>
                <c:pt idx="54">
                  <c:v>58000</c:v>
                </c:pt>
                <c:pt idx="55">
                  <c:v>59000</c:v>
                </c:pt>
                <c:pt idx="56">
                  <c:v>60000</c:v>
                </c:pt>
                <c:pt idx="57">
                  <c:v>61000</c:v>
                </c:pt>
                <c:pt idx="58">
                  <c:v>62000</c:v>
                </c:pt>
                <c:pt idx="59">
                  <c:v>63000</c:v>
                </c:pt>
                <c:pt idx="60">
                  <c:v>64000</c:v>
                </c:pt>
                <c:pt idx="61">
                  <c:v>65000</c:v>
                </c:pt>
                <c:pt idx="62">
                  <c:v>66000</c:v>
                </c:pt>
                <c:pt idx="63">
                  <c:v>67000</c:v>
                </c:pt>
                <c:pt idx="64">
                  <c:v>68000</c:v>
                </c:pt>
                <c:pt idx="65">
                  <c:v>69000</c:v>
                </c:pt>
                <c:pt idx="66">
                  <c:v>70000</c:v>
                </c:pt>
                <c:pt idx="67">
                  <c:v>71000</c:v>
                </c:pt>
                <c:pt idx="68">
                  <c:v>72000</c:v>
                </c:pt>
                <c:pt idx="69">
                  <c:v>73000</c:v>
                </c:pt>
                <c:pt idx="70">
                  <c:v>74000</c:v>
                </c:pt>
                <c:pt idx="71">
                  <c:v>75000</c:v>
                </c:pt>
                <c:pt idx="72">
                  <c:v>76000</c:v>
                </c:pt>
                <c:pt idx="73">
                  <c:v>77000</c:v>
                </c:pt>
                <c:pt idx="74">
                  <c:v>78000</c:v>
                </c:pt>
                <c:pt idx="75">
                  <c:v>79000</c:v>
                </c:pt>
                <c:pt idx="76">
                  <c:v>80000</c:v>
                </c:pt>
                <c:pt idx="77">
                  <c:v>81000</c:v>
                </c:pt>
                <c:pt idx="78">
                  <c:v>82000</c:v>
                </c:pt>
                <c:pt idx="79">
                  <c:v>83000</c:v>
                </c:pt>
                <c:pt idx="80">
                  <c:v>84000</c:v>
                </c:pt>
                <c:pt idx="81">
                  <c:v>85000</c:v>
                </c:pt>
                <c:pt idx="82">
                  <c:v>86000</c:v>
                </c:pt>
                <c:pt idx="83">
                  <c:v>87000</c:v>
                </c:pt>
                <c:pt idx="84">
                  <c:v>88000</c:v>
                </c:pt>
                <c:pt idx="85">
                  <c:v>89000</c:v>
                </c:pt>
                <c:pt idx="86">
                  <c:v>90000</c:v>
                </c:pt>
                <c:pt idx="87">
                  <c:v>91000</c:v>
                </c:pt>
                <c:pt idx="88">
                  <c:v>92000</c:v>
                </c:pt>
                <c:pt idx="89">
                  <c:v>93000</c:v>
                </c:pt>
                <c:pt idx="90">
                  <c:v>94000</c:v>
                </c:pt>
                <c:pt idx="91">
                  <c:v>95000</c:v>
                </c:pt>
                <c:pt idx="92">
                  <c:v>96000</c:v>
                </c:pt>
                <c:pt idx="93">
                  <c:v>97000</c:v>
                </c:pt>
                <c:pt idx="94">
                  <c:v>98000</c:v>
                </c:pt>
                <c:pt idx="95">
                  <c:v>99000</c:v>
                </c:pt>
                <c:pt idx="96">
                  <c:v>100000</c:v>
                </c:pt>
                <c:pt idx="97">
                  <c:v>101000</c:v>
                </c:pt>
                <c:pt idx="98">
                  <c:v>102000</c:v>
                </c:pt>
                <c:pt idx="99">
                  <c:v>103000</c:v>
                </c:pt>
                <c:pt idx="100">
                  <c:v>104000</c:v>
                </c:pt>
                <c:pt idx="101">
                  <c:v>105000</c:v>
                </c:pt>
                <c:pt idx="102">
                  <c:v>106000</c:v>
                </c:pt>
                <c:pt idx="103">
                  <c:v>107000</c:v>
                </c:pt>
                <c:pt idx="104">
                  <c:v>108000</c:v>
                </c:pt>
                <c:pt idx="105">
                  <c:v>109000</c:v>
                </c:pt>
                <c:pt idx="106">
                  <c:v>110000</c:v>
                </c:pt>
                <c:pt idx="107">
                  <c:v>111000</c:v>
                </c:pt>
                <c:pt idx="108">
                  <c:v>112000</c:v>
                </c:pt>
                <c:pt idx="109">
                  <c:v>113000</c:v>
                </c:pt>
                <c:pt idx="110">
                  <c:v>114000</c:v>
                </c:pt>
                <c:pt idx="111">
                  <c:v>115000</c:v>
                </c:pt>
                <c:pt idx="112">
                  <c:v>116000</c:v>
                </c:pt>
                <c:pt idx="113">
                  <c:v>117000</c:v>
                </c:pt>
                <c:pt idx="114">
                  <c:v>118000</c:v>
                </c:pt>
                <c:pt idx="115">
                  <c:v>119000</c:v>
                </c:pt>
                <c:pt idx="116">
                  <c:v>120000</c:v>
                </c:pt>
                <c:pt idx="117">
                  <c:v>121000</c:v>
                </c:pt>
                <c:pt idx="118">
                  <c:v>122000</c:v>
                </c:pt>
                <c:pt idx="119">
                  <c:v>123000</c:v>
                </c:pt>
                <c:pt idx="120">
                  <c:v>124000</c:v>
                </c:pt>
                <c:pt idx="121">
                  <c:v>125000</c:v>
                </c:pt>
                <c:pt idx="122">
                  <c:v>126000</c:v>
                </c:pt>
                <c:pt idx="123">
                  <c:v>127000</c:v>
                </c:pt>
                <c:pt idx="124">
                  <c:v>128000</c:v>
                </c:pt>
                <c:pt idx="125">
                  <c:v>129000</c:v>
                </c:pt>
                <c:pt idx="126">
                  <c:v>130000</c:v>
                </c:pt>
                <c:pt idx="127">
                  <c:v>131000</c:v>
                </c:pt>
                <c:pt idx="128">
                  <c:v>132000</c:v>
                </c:pt>
                <c:pt idx="129">
                  <c:v>133000</c:v>
                </c:pt>
                <c:pt idx="130">
                  <c:v>134000</c:v>
                </c:pt>
                <c:pt idx="131">
                  <c:v>135000</c:v>
                </c:pt>
                <c:pt idx="132">
                  <c:v>136000</c:v>
                </c:pt>
                <c:pt idx="133">
                  <c:v>137000</c:v>
                </c:pt>
                <c:pt idx="134">
                  <c:v>138000</c:v>
                </c:pt>
                <c:pt idx="135">
                  <c:v>139000</c:v>
                </c:pt>
              </c:numCache>
            </c:numRef>
          </c:xVal>
          <c:yVal>
            <c:numRef>
              <c:f>'29-1-1983'!$G$32:$G$167</c:f>
              <c:numCache>
                <c:formatCode>#,#00</c:formatCode>
                <c:ptCount val="136"/>
                <c:pt idx="0">
                  <c:v>34.820159088031488</c:v>
                </c:pt>
                <c:pt idx="1">
                  <c:v>28.930099884221789</c:v>
                </c:pt>
                <c:pt idx="2">
                  <c:v>28.323790618764257</c:v>
                </c:pt>
                <c:pt idx="3">
                  <c:v>27.714514087623236</c:v>
                </c:pt>
                <c:pt idx="4">
                  <c:v>27.10232653881982</c:v>
                </c:pt>
                <c:pt idx="5">
                  <c:v>26.487288395186674</c:v>
                </c:pt>
                <c:pt idx="6">
                  <c:v>25.869464520713827</c:v>
                </c:pt>
                <c:pt idx="7">
                  <c:v>25.248924508953422</c:v>
                </c:pt>
                <c:pt idx="8">
                  <c:v>24.625742995888363</c:v>
                </c:pt>
                <c:pt idx="9">
                  <c:v>24</c:v>
                </c:pt>
                <c:pt idx="10">
                  <c:v>23.37178129265525</c:v>
                </c:pt>
                <c:pt idx="11">
                  <c:v>22.741178802384887</c:v>
                </c:pt>
                <c:pt idx="12">
                  <c:v>22.108291057155469</c:v>
                </c:pt>
                <c:pt idx="13">
                  <c:v>21.47322366936368</c:v>
                </c:pt>
                <c:pt idx="14">
                  <c:v>20.83608986902474</c:v>
                </c:pt>
                <c:pt idx="15">
                  <c:v>20.197011091511655</c:v>
                </c:pt>
                <c:pt idx="16">
                  <c:v>19.556117627260754</c:v>
                </c:pt>
                <c:pt idx="17">
                  <c:v>18.913549342133891</c:v>
                </c:pt>
                <c:pt idx="18">
                  <c:v>18.269456478668062</c:v>
                </c:pt>
                <c:pt idx="19">
                  <c:v>17.624000550319096</c:v>
                </c:pt>
                <c:pt idx="20">
                  <c:v>16.977355343099788</c:v>
                </c:pt>
                <c:pt idx="21">
                  <c:v>16.32970804183968</c:v>
                </c:pt>
                <c:pt idx="22">
                  <c:v>15.681260501798921</c:v>
                </c:pt>
                <c:pt idx="23">
                  <c:v>15.032230690747497</c:v>
                </c:pt>
                <c:pt idx="24">
                  <c:v>14.38285433213521</c:v>
                </c:pt>
                <c:pt idx="25">
                  <c:v>13.73338678697848</c:v>
                </c:pt>
                <c:pt idx="26">
                  <c:v>13.084105221059884</c:v>
                </c:pt>
                <c:pt idx="27">
                  <c:v>12.43531111564026</c:v>
                </c:pt>
                <c:pt idx="28">
                  <c:v>11.787333195054332</c:v>
                </c:pt>
                <c:pt idx="29">
                  <c:v>11.140530864622614</c:v>
                </c:pt>
                <c:pt idx="30">
                  <c:v>10.49529827917242</c:v>
                </c:pt>
                <c:pt idx="31">
                  <c:v>9.8520691989150748</c:v>
                </c:pt>
                <c:pt idx="32">
                  <c:v>9.2113228396427065</c:v>
                </c:pt>
                <c:pt idx="33">
                  <c:v>8.5735909945286881</c:v>
                </c:pt>
                <c:pt idx="34">
                  <c:v>7.9394668050975801</c:v>
                </c:pt>
                <c:pt idx="35">
                  <c:v>7.3096157048750081</c:v>
                </c:pt>
                <c:pt idx="36">
                  <c:v>6.6847892765233992</c:v>
                </c:pt>
                <c:pt idx="37">
                  <c:v>6.0658430952533351</c:v>
                </c:pt>
                <c:pt idx="38">
                  <c:v>5.453760153650256</c:v>
                </c:pt>
                <c:pt idx="39">
                  <c:v>4.8496823132798941</c:v>
                </c:pt>
                <c:pt idx="40">
                  <c:v>4.2549536681511819</c:v>
                </c:pt>
                <c:pt idx="41">
                  <c:v>3.6711822597330772</c:v>
                </c:pt>
                <c:pt idx="42">
                  <c:v>3.1003313783691295</c:v>
                </c:pt>
                <c:pt idx="43">
                  <c:v>2.5448613308853698</c:v>
                </c:pt>
                <c:pt idx="44">
                  <c:v>2.0079637250818196</c:v>
                </c:pt>
                <c:pt idx="45">
                  <c:v>1.4939824391808407</c:v>
                </c:pt>
                <c:pt idx="46">
                  <c:v>1.0092658766523741</c:v>
                </c:pt>
                <c:pt idx="47">
                  <c:v>0.56424827344939676</c:v>
                </c:pt>
                <c:pt idx="48">
                  <c:v>0.18074293097914429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'29-1-1983'!$A$36:$A$167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'29-1-1983'!$G$36:$G$167</c:f>
              <c:numCache>
                <c:formatCode>#,#00</c:formatCode>
                <c:ptCount val="132"/>
                <c:pt idx="0">
                  <c:v>27.10232653881982</c:v>
                </c:pt>
                <c:pt idx="1">
                  <c:v>26.487288395186674</c:v>
                </c:pt>
                <c:pt idx="2">
                  <c:v>25.869464520713827</c:v>
                </c:pt>
                <c:pt idx="3">
                  <c:v>25.248924508953422</c:v>
                </c:pt>
                <c:pt idx="4">
                  <c:v>24.625742995888363</c:v>
                </c:pt>
                <c:pt idx="5">
                  <c:v>24</c:v>
                </c:pt>
                <c:pt idx="6">
                  <c:v>23.37178129265525</c:v>
                </c:pt>
                <c:pt idx="7">
                  <c:v>22.741178802384887</c:v>
                </c:pt>
                <c:pt idx="8">
                  <c:v>22.108291057155469</c:v>
                </c:pt>
                <c:pt idx="9">
                  <c:v>21.47322366936368</c:v>
                </c:pt>
                <c:pt idx="10">
                  <c:v>20.83608986902474</c:v>
                </c:pt>
                <c:pt idx="11">
                  <c:v>20.197011091511655</c:v>
                </c:pt>
                <c:pt idx="12">
                  <c:v>19.556117627260754</c:v>
                </c:pt>
                <c:pt idx="13">
                  <c:v>18.913549342133891</c:v>
                </c:pt>
                <c:pt idx="14">
                  <c:v>18.269456478668062</c:v>
                </c:pt>
                <c:pt idx="15">
                  <c:v>17.624000550319096</c:v>
                </c:pt>
                <c:pt idx="16">
                  <c:v>16.977355343099788</c:v>
                </c:pt>
                <c:pt idx="17">
                  <c:v>16.32970804183968</c:v>
                </c:pt>
                <c:pt idx="18">
                  <c:v>15.681260501798921</c:v>
                </c:pt>
                <c:pt idx="19">
                  <c:v>15.032230690747497</c:v>
                </c:pt>
                <c:pt idx="20">
                  <c:v>14.38285433213521</c:v>
                </c:pt>
                <c:pt idx="21">
                  <c:v>13.73338678697848</c:v>
                </c:pt>
                <c:pt idx="22">
                  <c:v>13.084105221059884</c:v>
                </c:pt>
                <c:pt idx="23">
                  <c:v>12.43531111564026</c:v>
                </c:pt>
                <c:pt idx="24">
                  <c:v>11.787333195054332</c:v>
                </c:pt>
                <c:pt idx="25">
                  <c:v>11.140530864622614</c:v>
                </c:pt>
                <c:pt idx="26">
                  <c:v>10.49529827917242</c:v>
                </c:pt>
                <c:pt idx="27">
                  <c:v>9.8520691989150748</c:v>
                </c:pt>
                <c:pt idx="28">
                  <c:v>9.2113228396427065</c:v>
                </c:pt>
                <c:pt idx="29">
                  <c:v>8.5735909945286881</c:v>
                </c:pt>
                <c:pt idx="30">
                  <c:v>7.9394668050975801</c:v>
                </c:pt>
                <c:pt idx="31">
                  <c:v>7.3096157048750081</c:v>
                </c:pt>
                <c:pt idx="32">
                  <c:v>6.6847892765233992</c:v>
                </c:pt>
                <c:pt idx="33">
                  <c:v>6.0658430952533351</c:v>
                </c:pt>
                <c:pt idx="34">
                  <c:v>5.453760153650256</c:v>
                </c:pt>
                <c:pt idx="35">
                  <c:v>4.8496823132798941</c:v>
                </c:pt>
                <c:pt idx="36">
                  <c:v>4.2549536681511819</c:v>
                </c:pt>
                <c:pt idx="37">
                  <c:v>3.6711822597330772</c:v>
                </c:pt>
                <c:pt idx="38">
                  <c:v>3.1003313783691295</c:v>
                </c:pt>
                <c:pt idx="39">
                  <c:v>2.5448613308853698</c:v>
                </c:pt>
                <c:pt idx="40">
                  <c:v>2.0079637250818196</c:v>
                </c:pt>
                <c:pt idx="41">
                  <c:v>1.4939824391808407</c:v>
                </c:pt>
                <c:pt idx="42">
                  <c:v>1.0092658766523741</c:v>
                </c:pt>
                <c:pt idx="43">
                  <c:v>0.56424827344939676</c:v>
                </c:pt>
                <c:pt idx="44">
                  <c:v>0.18074293097914429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'29-1-1983'!$H$41:$H$167</c:f>
              <c:numCache>
                <c:formatCode>General</c:formatCode>
                <c:ptCount val="127"/>
                <c:pt idx="0">
                  <c:v>-13000</c:v>
                </c:pt>
                <c:pt idx="1">
                  <c:v>-12000</c:v>
                </c:pt>
                <c:pt idx="2">
                  <c:v>-11000</c:v>
                </c:pt>
                <c:pt idx="3">
                  <c:v>-10000</c:v>
                </c:pt>
                <c:pt idx="4">
                  <c:v>-9000</c:v>
                </c:pt>
                <c:pt idx="5">
                  <c:v>-8000</c:v>
                </c:pt>
                <c:pt idx="6">
                  <c:v>-7000</c:v>
                </c:pt>
                <c:pt idx="7">
                  <c:v>-6000</c:v>
                </c:pt>
                <c:pt idx="8">
                  <c:v>-5000</c:v>
                </c:pt>
                <c:pt idx="9">
                  <c:v>-4000</c:v>
                </c:pt>
                <c:pt idx="10">
                  <c:v>-3000</c:v>
                </c:pt>
                <c:pt idx="11">
                  <c:v>-2000</c:v>
                </c:pt>
                <c:pt idx="12">
                  <c:v>-1000</c:v>
                </c:pt>
                <c:pt idx="13">
                  <c:v>0</c:v>
                </c:pt>
                <c:pt idx="14">
                  <c:v>1000</c:v>
                </c:pt>
                <c:pt idx="15">
                  <c:v>2000</c:v>
                </c:pt>
                <c:pt idx="16">
                  <c:v>3000</c:v>
                </c:pt>
                <c:pt idx="17">
                  <c:v>4000</c:v>
                </c:pt>
                <c:pt idx="18">
                  <c:v>5000</c:v>
                </c:pt>
                <c:pt idx="19">
                  <c:v>6000</c:v>
                </c:pt>
                <c:pt idx="20">
                  <c:v>7000</c:v>
                </c:pt>
                <c:pt idx="21">
                  <c:v>8000</c:v>
                </c:pt>
                <c:pt idx="22">
                  <c:v>9000</c:v>
                </c:pt>
                <c:pt idx="23">
                  <c:v>10000</c:v>
                </c:pt>
                <c:pt idx="24">
                  <c:v>11000</c:v>
                </c:pt>
                <c:pt idx="25">
                  <c:v>12000</c:v>
                </c:pt>
                <c:pt idx="26">
                  <c:v>13000</c:v>
                </c:pt>
                <c:pt idx="27">
                  <c:v>14000</c:v>
                </c:pt>
                <c:pt idx="28">
                  <c:v>15000</c:v>
                </c:pt>
                <c:pt idx="29">
                  <c:v>16000</c:v>
                </c:pt>
                <c:pt idx="30">
                  <c:v>17000</c:v>
                </c:pt>
                <c:pt idx="31">
                  <c:v>18000</c:v>
                </c:pt>
                <c:pt idx="32">
                  <c:v>19000</c:v>
                </c:pt>
                <c:pt idx="33">
                  <c:v>20000</c:v>
                </c:pt>
                <c:pt idx="34">
                  <c:v>21000</c:v>
                </c:pt>
                <c:pt idx="35">
                  <c:v>22000</c:v>
                </c:pt>
                <c:pt idx="36">
                  <c:v>23000</c:v>
                </c:pt>
                <c:pt idx="37">
                  <c:v>24000</c:v>
                </c:pt>
                <c:pt idx="38">
                  <c:v>25000</c:v>
                </c:pt>
                <c:pt idx="39">
                  <c:v>26000</c:v>
                </c:pt>
                <c:pt idx="40">
                  <c:v>27000</c:v>
                </c:pt>
                <c:pt idx="41">
                  <c:v>28000</c:v>
                </c:pt>
                <c:pt idx="42">
                  <c:v>29000</c:v>
                </c:pt>
                <c:pt idx="43">
                  <c:v>30000</c:v>
                </c:pt>
                <c:pt idx="44">
                  <c:v>31000</c:v>
                </c:pt>
                <c:pt idx="45">
                  <c:v>32000</c:v>
                </c:pt>
                <c:pt idx="46">
                  <c:v>33000</c:v>
                </c:pt>
                <c:pt idx="47">
                  <c:v>34000</c:v>
                </c:pt>
                <c:pt idx="48">
                  <c:v>35000</c:v>
                </c:pt>
                <c:pt idx="49">
                  <c:v>36000</c:v>
                </c:pt>
                <c:pt idx="50">
                  <c:v>37000</c:v>
                </c:pt>
                <c:pt idx="51">
                  <c:v>38000</c:v>
                </c:pt>
                <c:pt idx="52">
                  <c:v>39000</c:v>
                </c:pt>
                <c:pt idx="53">
                  <c:v>40000</c:v>
                </c:pt>
                <c:pt idx="54">
                  <c:v>41000</c:v>
                </c:pt>
                <c:pt idx="55">
                  <c:v>42000</c:v>
                </c:pt>
                <c:pt idx="56">
                  <c:v>43000</c:v>
                </c:pt>
                <c:pt idx="57">
                  <c:v>44000</c:v>
                </c:pt>
                <c:pt idx="58">
                  <c:v>45000</c:v>
                </c:pt>
                <c:pt idx="59">
                  <c:v>46000</c:v>
                </c:pt>
                <c:pt idx="60">
                  <c:v>47000</c:v>
                </c:pt>
                <c:pt idx="61">
                  <c:v>48000</c:v>
                </c:pt>
                <c:pt idx="62">
                  <c:v>49000</c:v>
                </c:pt>
                <c:pt idx="63">
                  <c:v>50000</c:v>
                </c:pt>
                <c:pt idx="64">
                  <c:v>51000</c:v>
                </c:pt>
                <c:pt idx="65">
                  <c:v>52000</c:v>
                </c:pt>
                <c:pt idx="66">
                  <c:v>53000</c:v>
                </c:pt>
                <c:pt idx="67">
                  <c:v>54000</c:v>
                </c:pt>
                <c:pt idx="68">
                  <c:v>55000</c:v>
                </c:pt>
                <c:pt idx="69">
                  <c:v>56000</c:v>
                </c:pt>
                <c:pt idx="70">
                  <c:v>57000</c:v>
                </c:pt>
                <c:pt idx="71">
                  <c:v>58000</c:v>
                </c:pt>
                <c:pt idx="72">
                  <c:v>59000</c:v>
                </c:pt>
                <c:pt idx="73">
                  <c:v>60000</c:v>
                </c:pt>
                <c:pt idx="74">
                  <c:v>61000</c:v>
                </c:pt>
                <c:pt idx="75">
                  <c:v>62000</c:v>
                </c:pt>
                <c:pt idx="76">
                  <c:v>63000</c:v>
                </c:pt>
                <c:pt idx="77">
                  <c:v>64000</c:v>
                </c:pt>
                <c:pt idx="78">
                  <c:v>65000</c:v>
                </c:pt>
                <c:pt idx="79">
                  <c:v>66000</c:v>
                </c:pt>
                <c:pt idx="80">
                  <c:v>67000</c:v>
                </c:pt>
                <c:pt idx="81">
                  <c:v>68000</c:v>
                </c:pt>
                <c:pt idx="82">
                  <c:v>69000</c:v>
                </c:pt>
                <c:pt idx="83">
                  <c:v>70000</c:v>
                </c:pt>
                <c:pt idx="84">
                  <c:v>71000</c:v>
                </c:pt>
                <c:pt idx="85">
                  <c:v>72000</c:v>
                </c:pt>
                <c:pt idx="86">
                  <c:v>73000</c:v>
                </c:pt>
                <c:pt idx="87">
                  <c:v>74000</c:v>
                </c:pt>
                <c:pt idx="88">
                  <c:v>75000</c:v>
                </c:pt>
                <c:pt idx="89">
                  <c:v>76000</c:v>
                </c:pt>
                <c:pt idx="90">
                  <c:v>77000</c:v>
                </c:pt>
                <c:pt idx="91">
                  <c:v>78000</c:v>
                </c:pt>
                <c:pt idx="92">
                  <c:v>79000</c:v>
                </c:pt>
                <c:pt idx="93">
                  <c:v>80000</c:v>
                </c:pt>
                <c:pt idx="94">
                  <c:v>81000</c:v>
                </c:pt>
                <c:pt idx="95">
                  <c:v>82000</c:v>
                </c:pt>
                <c:pt idx="96">
                  <c:v>83000</c:v>
                </c:pt>
                <c:pt idx="97">
                  <c:v>84000</c:v>
                </c:pt>
                <c:pt idx="98">
                  <c:v>85000</c:v>
                </c:pt>
                <c:pt idx="99">
                  <c:v>86000</c:v>
                </c:pt>
                <c:pt idx="100">
                  <c:v>87000</c:v>
                </c:pt>
                <c:pt idx="101">
                  <c:v>88000</c:v>
                </c:pt>
                <c:pt idx="102">
                  <c:v>89000</c:v>
                </c:pt>
                <c:pt idx="103">
                  <c:v>90000</c:v>
                </c:pt>
                <c:pt idx="104">
                  <c:v>91000</c:v>
                </c:pt>
                <c:pt idx="105">
                  <c:v>92000</c:v>
                </c:pt>
                <c:pt idx="106">
                  <c:v>93000</c:v>
                </c:pt>
                <c:pt idx="107">
                  <c:v>94000</c:v>
                </c:pt>
                <c:pt idx="108">
                  <c:v>95000</c:v>
                </c:pt>
                <c:pt idx="109">
                  <c:v>96000</c:v>
                </c:pt>
                <c:pt idx="110">
                  <c:v>97000</c:v>
                </c:pt>
                <c:pt idx="111">
                  <c:v>98000</c:v>
                </c:pt>
                <c:pt idx="112">
                  <c:v>99000</c:v>
                </c:pt>
                <c:pt idx="113">
                  <c:v>100000</c:v>
                </c:pt>
                <c:pt idx="114">
                  <c:v>101000</c:v>
                </c:pt>
                <c:pt idx="115">
                  <c:v>102000</c:v>
                </c:pt>
                <c:pt idx="116">
                  <c:v>103000</c:v>
                </c:pt>
                <c:pt idx="117">
                  <c:v>104000</c:v>
                </c:pt>
                <c:pt idx="118">
                  <c:v>105000</c:v>
                </c:pt>
                <c:pt idx="119">
                  <c:v>106000</c:v>
                </c:pt>
                <c:pt idx="120">
                  <c:v>107000</c:v>
                </c:pt>
                <c:pt idx="121">
                  <c:v>108000</c:v>
                </c:pt>
                <c:pt idx="122">
                  <c:v>109000</c:v>
                </c:pt>
                <c:pt idx="123">
                  <c:v>110000</c:v>
                </c:pt>
                <c:pt idx="124">
                  <c:v>111000</c:v>
                </c:pt>
                <c:pt idx="125">
                  <c:v>112000</c:v>
                </c:pt>
                <c:pt idx="126">
                  <c:v>113000</c:v>
                </c:pt>
              </c:numCache>
            </c:numRef>
          </c:xVal>
          <c:yVal>
            <c:numRef>
              <c:f>'29-1-1983'!$G$41:$G$167</c:f>
              <c:numCache>
                <c:formatCode>#,#00</c:formatCode>
                <c:ptCount val="127"/>
                <c:pt idx="0">
                  <c:v>24</c:v>
                </c:pt>
                <c:pt idx="1">
                  <c:v>23.37178129265525</c:v>
                </c:pt>
                <c:pt idx="2">
                  <c:v>22.741178802384887</c:v>
                </c:pt>
                <c:pt idx="3">
                  <c:v>22.108291057155469</c:v>
                </c:pt>
                <c:pt idx="4">
                  <c:v>21.47322366936368</c:v>
                </c:pt>
                <c:pt idx="5">
                  <c:v>20.83608986902474</c:v>
                </c:pt>
                <c:pt idx="6">
                  <c:v>20.197011091511655</c:v>
                </c:pt>
                <c:pt idx="7">
                  <c:v>19.556117627260754</c:v>
                </c:pt>
                <c:pt idx="8">
                  <c:v>18.913549342133891</c:v>
                </c:pt>
                <c:pt idx="9">
                  <c:v>18.269456478668062</c:v>
                </c:pt>
                <c:pt idx="10">
                  <c:v>17.624000550319096</c:v>
                </c:pt>
                <c:pt idx="11">
                  <c:v>16.977355343099788</c:v>
                </c:pt>
                <c:pt idx="12">
                  <c:v>16.32970804183968</c:v>
                </c:pt>
                <c:pt idx="13">
                  <c:v>15.681260501798921</c:v>
                </c:pt>
                <c:pt idx="14">
                  <c:v>15.032230690747497</c:v>
                </c:pt>
                <c:pt idx="15">
                  <c:v>14.38285433213521</c:v>
                </c:pt>
                <c:pt idx="16">
                  <c:v>13.73338678697848</c:v>
                </c:pt>
                <c:pt idx="17">
                  <c:v>13.084105221059884</c:v>
                </c:pt>
                <c:pt idx="18">
                  <c:v>12.43531111564026</c:v>
                </c:pt>
                <c:pt idx="19">
                  <c:v>11.787333195054332</c:v>
                </c:pt>
                <c:pt idx="20">
                  <c:v>11.140530864622614</c:v>
                </c:pt>
                <c:pt idx="21">
                  <c:v>10.49529827917242</c:v>
                </c:pt>
                <c:pt idx="22">
                  <c:v>9.8520691989150748</c:v>
                </c:pt>
                <c:pt idx="23">
                  <c:v>9.2113228396427065</c:v>
                </c:pt>
                <c:pt idx="24">
                  <c:v>8.5735909945286881</c:v>
                </c:pt>
                <c:pt idx="25">
                  <c:v>7.9394668050975801</c:v>
                </c:pt>
                <c:pt idx="26">
                  <c:v>7.3096157048750081</c:v>
                </c:pt>
                <c:pt idx="27">
                  <c:v>6.6847892765233992</c:v>
                </c:pt>
                <c:pt idx="28">
                  <c:v>6.0658430952533351</c:v>
                </c:pt>
                <c:pt idx="29">
                  <c:v>5.453760153650256</c:v>
                </c:pt>
                <c:pt idx="30">
                  <c:v>4.8496823132798941</c:v>
                </c:pt>
                <c:pt idx="31">
                  <c:v>4.2549536681511819</c:v>
                </c:pt>
                <c:pt idx="32">
                  <c:v>3.6711822597330772</c:v>
                </c:pt>
                <c:pt idx="33">
                  <c:v>3.1003313783691295</c:v>
                </c:pt>
                <c:pt idx="34">
                  <c:v>2.5448613308853698</c:v>
                </c:pt>
                <c:pt idx="35">
                  <c:v>2.0079637250818196</c:v>
                </c:pt>
                <c:pt idx="36">
                  <c:v>1.4939824391808407</c:v>
                </c:pt>
                <c:pt idx="37">
                  <c:v>1.0092658766523741</c:v>
                </c:pt>
                <c:pt idx="38">
                  <c:v>0.56424827344939676</c:v>
                </c:pt>
                <c:pt idx="39">
                  <c:v>0.18074293097914429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477760"/>
        <c:axId val="55479680"/>
      </c:scatterChart>
      <c:valAx>
        <c:axId val="55477760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5479680"/>
        <c:crosses val="autoZero"/>
        <c:crossBetween val="midCat"/>
      </c:valAx>
      <c:valAx>
        <c:axId val="55479680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5547776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H22" sqref="H22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30" t="s">
        <v>62</v>
      </c>
      <c r="C2" s="131"/>
      <c r="D2" s="131"/>
      <c r="E2" s="132"/>
    </row>
    <row r="3" spans="2:5" x14ac:dyDescent="0.25">
      <c r="B3" s="133"/>
      <c r="C3" s="134"/>
      <c r="D3" s="134"/>
      <c r="E3" s="135"/>
    </row>
    <row r="4" spans="2:5" x14ac:dyDescent="0.25">
      <c r="B4" s="133"/>
      <c r="C4" s="134"/>
      <c r="D4" s="134"/>
      <c r="E4" s="135"/>
    </row>
    <row r="5" spans="2:5" x14ac:dyDescent="0.25">
      <c r="B5" s="133"/>
      <c r="C5" s="134"/>
      <c r="D5" s="134"/>
      <c r="E5" s="135"/>
    </row>
    <row r="6" spans="2:5" x14ac:dyDescent="0.25">
      <c r="B6" s="133"/>
      <c r="C6" s="134"/>
      <c r="D6" s="134"/>
      <c r="E6" s="135"/>
    </row>
    <row r="7" spans="2:5" x14ac:dyDescent="0.25">
      <c r="B7" s="133"/>
      <c r="C7" s="134"/>
      <c r="D7" s="134"/>
      <c r="E7" s="135"/>
    </row>
    <row r="8" spans="2:5" x14ac:dyDescent="0.25">
      <c r="B8" s="133"/>
      <c r="C8" s="134"/>
      <c r="D8" s="134"/>
      <c r="E8" s="135"/>
    </row>
    <row r="9" spans="2:5" x14ac:dyDescent="0.25">
      <c r="B9" s="133"/>
      <c r="C9" s="134"/>
      <c r="D9" s="134"/>
      <c r="E9" s="135"/>
    </row>
    <row r="10" spans="2:5" x14ac:dyDescent="0.25">
      <c r="B10" s="133"/>
      <c r="C10" s="134"/>
      <c r="D10" s="134"/>
      <c r="E10" s="135"/>
    </row>
    <row r="11" spans="2:5" x14ac:dyDescent="0.25">
      <c r="B11" s="133"/>
      <c r="C11" s="134"/>
      <c r="D11" s="134"/>
      <c r="E11" s="135"/>
    </row>
    <row r="12" spans="2:5" ht="15.75" thickBot="1" x14ac:dyDescent="0.3">
      <c r="B12" s="136"/>
      <c r="C12" s="137"/>
      <c r="D12" s="137"/>
      <c r="E12" s="138"/>
    </row>
    <row r="13" spans="2:5" ht="15.75" thickBot="1" x14ac:dyDescent="0.3"/>
    <row r="14" spans="2:5" ht="15.75" thickBot="1" x14ac:dyDescent="0.3">
      <c r="B14" s="127" t="s">
        <v>61</v>
      </c>
      <c r="C14" s="128"/>
      <c r="D14" s="128"/>
      <c r="E14" s="129"/>
    </row>
    <row r="15" spans="2:5" ht="15.75" thickBot="1" x14ac:dyDescent="0.3">
      <c r="B15" s="124" t="s">
        <v>65</v>
      </c>
      <c r="C15" s="125"/>
      <c r="D15" s="125"/>
      <c r="E15" s="126"/>
    </row>
    <row r="16" spans="2:5" ht="15.75" thickBot="1" x14ac:dyDescent="0.3"/>
    <row r="17" spans="2:5" ht="15.75" thickBot="1" x14ac:dyDescent="0.3">
      <c r="B17" s="127" t="s">
        <v>3</v>
      </c>
      <c r="C17" s="128"/>
      <c r="D17" s="128"/>
      <c r="E17" s="129"/>
    </row>
    <row r="18" spans="2:5" x14ac:dyDescent="0.25">
      <c r="B18" s="28" t="s">
        <v>8</v>
      </c>
      <c r="C18" s="8" t="s">
        <v>9</v>
      </c>
      <c r="D18" s="113">
        <v>5300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v>5300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109000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109000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7.2</v>
      </c>
      <c r="E23" s="92" t="s">
        <v>7</v>
      </c>
    </row>
    <row r="24" spans="2:5" ht="15.75" thickBot="1" x14ac:dyDescent="0.3"/>
    <row r="25" spans="2:5" ht="15.75" thickBot="1" x14ac:dyDescent="0.3">
      <c r="B25" s="127" t="s">
        <v>11</v>
      </c>
      <c r="C25" s="128"/>
      <c r="D25" s="128"/>
      <c r="E25" s="129"/>
    </row>
    <row r="26" spans="2:5" x14ac:dyDescent="0.25">
      <c r="B26" s="139">
        <v>22802</v>
      </c>
      <c r="C26" s="140"/>
      <c r="D26" s="140"/>
      <c r="E26" s="141"/>
    </row>
    <row r="27" spans="2:5" x14ac:dyDescent="0.25">
      <c r="B27" s="118">
        <v>31793</v>
      </c>
      <c r="C27" s="119"/>
      <c r="D27" s="119"/>
      <c r="E27" s="120"/>
    </row>
    <row r="28" spans="2:5" x14ac:dyDescent="0.25">
      <c r="B28" s="118">
        <v>30370</v>
      </c>
      <c r="C28" s="119"/>
      <c r="D28" s="119"/>
      <c r="E28" s="120"/>
    </row>
    <row r="29" spans="2:5" x14ac:dyDescent="0.25">
      <c r="B29" s="118">
        <v>30345</v>
      </c>
      <c r="C29" s="119"/>
      <c r="D29" s="119"/>
      <c r="E29" s="120"/>
    </row>
    <row r="30" spans="2:5" x14ac:dyDescent="0.25">
      <c r="B30" s="118"/>
      <c r="C30" s="119"/>
      <c r="D30" s="119"/>
      <c r="E30" s="120"/>
    </row>
    <row r="31" spans="2:5" x14ac:dyDescent="0.25">
      <c r="B31" s="118"/>
      <c r="C31" s="119"/>
      <c r="D31" s="119"/>
      <c r="E31" s="120"/>
    </row>
    <row r="32" spans="2:5" x14ac:dyDescent="0.25">
      <c r="B32" s="118"/>
      <c r="C32" s="119"/>
      <c r="D32" s="119"/>
      <c r="E32" s="120"/>
    </row>
    <row r="33" spans="2:5" x14ac:dyDescent="0.25">
      <c r="B33" s="118"/>
      <c r="C33" s="119"/>
      <c r="D33" s="119"/>
      <c r="E33" s="120"/>
    </row>
    <row r="34" spans="2:5" x14ac:dyDescent="0.25">
      <c r="B34" s="118"/>
      <c r="C34" s="119"/>
      <c r="D34" s="119"/>
      <c r="E34" s="120"/>
    </row>
    <row r="35" spans="2:5" x14ac:dyDescent="0.25">
      <c r="B35" s="118"/>
      <c r="C35" s="119"/>
      <c r="D35" s="119"/>
      <c r="E35" s="120"/>
    </row>
    <row r="36" spans="2:5" x14ac:dyDescent="0.25">
      <c r="B36" s="118"/>
      <c r="C36" s="119"/>
      <c r="D36" s="119"/>
      <c r="E36" s="120"/>
    </row>
    <row r="37" spans="2:5" x14ac:dyDescent="0.25">
      <c r="B37" s="118"/>
      <c r="C37" s="119"/>
      <c r="D37" s="119"/>
      <c r="E37" s="120"/>
    </row>
    <row r="38" spans="2:5" x14ac:dyDescent="0.25">
      <c r="B38" s="118"/>
      <c r="C38" s="119"/>
      <c r="D38" s="119"/>
      <c r="E38" s="120"/>
    </row>
    <row r="39" spans="2:5" x14ac:dyDescent="0.25">
      <c r="B39" s="118"/>
      <c r="C39" s="119"/>
      <c r="D39" s="119"/>
      <c r="E39" s="120"/>
    </row>
    <row r="40" spans="2:5" ht="15.75" thickBot="1" x14ac:dyDescent="0.3">
      <c r="B40" s="121"/>
      <c r="C40" s="122"/>
      <c r="D40" s="122"/>
      <c r="E40" s="123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workbookViewId="0">
      <selection activeCell="C7" sqref="C7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22</v>
      </c>
      <c r="D5" s="17" t="s">
        <v>13</v>
      </c>
      <c r="F5" s="114">
        <v>0</v>
      </c>
      <c r="G5" s="115">
        <v>28.5</v>
      </c>
      <c r="H5" s="109">
        <v>0</v>
      </c>
      <c r="I5" s="107">
        <v>15.1</v>
      </c>
      <c r="Q5" s="13"/>
    </row>
    <row r="6" spans="1:17" x14ac:dyDescent="0.25">
      <c r="A6" s="20" t="s">
        <v>21</v>
      </c>
      <c r="B6" s="15" t="s">
        <v>22</v>
      </c>
      <c r="C6" s="16">
        <v>22000</v>
      </c>
      <c r="D6" s="17" t="s">
        <v>7</v>
      </c>
      <c r="F6" s="44">
        <v>3000</v>
      </c>
      <c r="G6" s="19">
        <v>26.7</v>
      </c>
      <c r="H6" s="18">
        <v>3000</v>
      </c>
      <c r="I6" s="108">
        <v>13.2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2.2000000000000002</v>
      </c>
      <c r="D7" s="17" t="s">
        <v>7</v>
      </c>
      <c r="F7" s="44">
        <v>6000</v>
      </c>
      <c r="G7" s="19">
        <v>26.3</v>
      </c>
      <c r="H7" s="18">
        <v>6000</v>
      </c>
      <c r="I7" s="108">
        <v>12.2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9000</v>
      </c>
      <c r="G8" s="19">
        <v>25.8</v>
      </c>
      <c r="H8" s="18">
        <v>9000</v>
      </c>
      <c r="I8" s="108">
        <v>9.6999999999999993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12000</v>
      </c>
      <c r="G9" s="19">
        <v>24.3</v>
      </c>
      <c r="H9" s="18">
        <v>12000</v>
      </c>
      <c r="I9" s="108">
        <v>8.1</v>
      </c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>
        <v>15000</v>
      </c>
      <c r="G10" s="35">
        <v>20.9</v>
      </c>
      <c r="H10" s="18">
        <v>15000</v>
      </c>
      <c r="I10" s="108">
        <v>5.8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0.8</v>
      </c>
      <c r="D11" s="30"/>
      <c r="F11" s="44">
        <v>18000</v>
      </c>
      <c r="G11" s="19">
        <v>18.100000000000001</v>
      </c>
      <c r="H11" s="18">
        <v>18000</v>
      </c>
      <c r="I11" s="108">
        <v>4.5999999999999996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450</v>
      </c>
      <c r="D12" s="34" t="s">
        <v>37</v>
      </c>
      <c r="F12" s="18">
        <v>21000</v>
      </c>
      <c r="G12" s="19">
        <v>16.600000000000001</v>
      </c>
      <c r="H12" s="18">
        <v>21000</v>
      </c>
      <c r="I12" s="19">
        <v>3.4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63</v>
      </c>
      <c r="D13" s="17" t="s">
        <v>31</v>
      </c>
      <c r="F13" s="18">
        <v>24000</v>
      </c>
      <c r="G13" s="19">
        <v>14.9</v>
      </c>
      <c r="H13" s="18">
        <v>24000</v>
      </c>
      <c r="I13" s="19">
        <v>2.6</v>
      </c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7.1428571428571432</v>
      </c>
      <c r="D14" s="40" t="s">
        <v>34</v>
      </c>
      <c r="F14" s="18">
        <v>27000</v>
      </c>
      <c r="G14" s="19">
        <v>12.9</v>
      </c>
      <c r="H14" s="18">
        <v>27000</v>
      </c>
      <c r="I14" s="35">
        <v>1.3</v>
      </c>
      <c r="K14" s="21"/>
      <c r="L14" s="21"/>
      <c r="M14" s="21"/>
    </row>
    <row r="15" spans="1:17" ht="15.75" thickBot="1" x14ac:dyDescent="0.3">
      <c r="A15" s="21"/>
      <c r="F15" s="18">
        <v>30000</v>
      </c>
      <c r="G15" s="19">
        <v>9.9</v>
      </c>
      <c r="H15" s="18">
        <v>30000</v>
      </c>
      <c r="I15" s="35">
        <v>0.3</v>
      </c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>
        <v>33000</v>
      </c>
      <c r="G16" s="19">
        <v>9.5</v>
      </c>
      <c r="H16" s="18">
        <v>33000</v>
      </c>
      <c r="I16" s="35">
        <v>0</v>
      </c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5300</v>
      </c>
      <c r="D17" s="10" t="s">
        <v>10</v>
      </c>
      <c r="F17" s="18">
        <v>36000</v>
      </c>
      <c r="G17" s="19">
        <v>7.5</v>
      </c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5300</v>
      </c>
      <c r="D18" s="17" t="s">
        <v>10</v>
      </c>
      <c r="E18" s="41"/>
      <c r="F18" s="18">
        <v>39000</v>
      </c>
      <c r="G18" s="19">
        <v>4.9000000000000004</v>
      </c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109000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109000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7.2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2.3033962264150944</v>
      </c>
      <c r="D25" s="30"/>
      <c r="F25" s="142"/>
      <c r="G25" s="143"/>
      <c r="H25" s="143"/>
      <c r="I25" s="144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7.1428571428571432</v>
      </c>
      <c r="D26" s="54" t="s">
        <v>34</v>
      </c>
      <c r="F26" s="145"/>
      <c r="G26" s="146"/>
      <c r="H26" s="146"/>
      <c r="I26" s="147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2.3033962264150944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22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450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6251.6437879293635</v>
      </c>
      <c r="F32" s="70">
        <f>IF(A32&lt;=$C$21,IF($C$12*(1-$C$25*(EXP(A32/$C$19)-1))&gt;0,$C$12*(1-$C$25*(EXP(A32/$C$19)-1)),0),IF($C$29*(1-$C$27*(EXP((A32-$C$21)/$C$20)-1))&gt;0,$C$29*(1-$C$27*(EXP((A32-$C$21)/$C$20)-1)),0))</f>
        <v>607.78341712432234</v>
      </c>
      <c r="G32" s="71">
        <f t="shared" ref="G32:G63" si="1">IF(A32&lt;=$C$21,($C$5-$C$8)*(F32/$C$12)^(1/$C$11)+$C$8, ($C$28-$C$8)*(F32/$C$29)^(1/$C$11)+$C$8)</f>
        <v>32.032666836509982</v>
      </c>
      <c r="H32" s="72">
        <f t="shared" ref="H32:H63" si="2">A32-$C$6/2</f>
        <v>-29000</v>
      </c>
      <c r="I32" s="72">
        <f t="shared" ref="I32:I63" si="3">A32+$C$6/2</f>
        <v>-7000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5703.6214543889437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523.35077618114326</v>
      </c>
      <c r="G33" s="76">
        <f t="shared" si="1"/>
        <v>26.570402256443003</v>
      </c>
      <c r="H33" s="77">
        <f t="shared" si="2"/>
        <v>-19000</v>
      </c>
      <c r="I33" s="77">
        <f t="shared" si="3"/>
        <v>3000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5651.5339508985844</v>
      </c>
      <c r="F34" s="75">
        <f t="shared" si="5"/>
        <v>514.4736265138298</v>
      </c>
      <c r="G34" s="76">
        <f t="shared" si="1"/>
        <v>26.00823820384694</v>
      </c>
      <c r="H34" s="77">
        <f t="shared" si="2"/>
        <v>-18000</v>
      </c>
      <c r="I34" s="77">
        <f t="shared" si="3"/>
        <v>4000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5599.9221290504147</v>
      </c>
      <c r="F35" s="75">
        <f t="shared" si="5"/>
        <v>505.51466037539592</v>
      </c>
      <c r="G35" s="76">
        <f t="shared" si="1"/>
        <v>25.443346499631971</v>
      </c>
      <c r="H35" s="77">
        <f t="shared" si="2"/>
        <v>-17000</v>
      </c>
      <c r="I35" s="77">
        <f t="shared" si="3"/>
        <v>5000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5548.78164475018</v>
      </c>
      <c r="F36" s="75">
        <f t="shared" si="5"/>
        <v>496.47312370229662</v>
      </c>
      <c r="G36" s="76">
        <f t="shared" si="1"/>
        <v>24.875780589455317</v>
      </c>
      <c r="H36" s="77">
        <f t="shared" si="2"/>
        <v>-16000</v>
      </c>
      <c r="I36" s="77">
        <f t="shared" si="3"/>
        <v>6000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5498.108193575441</v>
      </c>
      <c r="F37" s="75">
        <f t="shared" si="5"/>
        <v>487.34825548114139</v>
      </c>
      <c r="G37" s="76">
        <f t="shared" si="1"/>
        <v>24.305597870843265</v>
      </c>
      <c r="H37" s="77">
        <f t="shared" si="2"/>
        <v>-15000</v>
      </c>
      <c r="I37" s="77">
        <f t="shared" si="3"/>
        <v>7000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5447.8975104132787</v>
      </c>
      <c r="F38" s="75">
        <f t="shared" si="5"/>
        <v>478.1392876846412</v>
      </c>
      <c r="G38" s="76">
        <f t="shared" si="1"/>
        <v>23.732859946931967</v>
      </c>
      <c r="H38" s="77">
        <f t="shared" si="2"/>
        <v>-14000</v>
      </c>
      <c r="I38" s="77">
        <f t="shared" si="3"/>
        <v>8000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5398.1453691013021</v>
      </c>
      <c r="F39" s="75">
        <f t="shared" si="5"/>
        <v>468.84544520696414</v>
      </c>
      <c r="G39" s="76">
        <f t="shared" si="1"/>
        <v>23.157632901406462</v>
      </c>
      <c r="H39" s="77">
        <f t="shared" si="2"/>
        <v>-13000</v>
      </c>
      <c r="I39" s="77">
        <f t="shared" si="3"/>
        <v>9000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5348.8475820719459</v>
      </c>
      <c r="F40" s="75">
        <f t="shared" si="5"/>
        <v>459.46594579849608</v>
      </c>
      <c r="G40" s="76">
        <f t="shared" si="1"/>
        <v>22.579987596970096</v>
      </c>
      <c r="H40" s="77">
        <f t="shared" si="2"/>
        <v>-12000</v>
      </c>
      <c r="I40" s="77">
        <f t="shared" si="3"/>
        <v>10000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5300</v>
      </c>
      <c r="F41" s="75">
        <f t="shared" si="5"/>
        <v>450</v>
      </c>
      <c r="G41" s="76">
        <f t="shared" si="1"/>
        <v>22</v>
      </c>
      <c r="H41" s="77">
        <f t="shared" si="2"/>
        <v>-11000</v>
      </c>
      <c r="I41" s="77">
        <f t="shared" si="3"/>
        <v>11000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5251.5985114533723</v>
      </c>
      <c r="F42" s="75">
        <f t="shared" si="5"/>
        <v>440.44681107616793</v>
      </c>
      <c r="G42" s="76">
        <f t="shared" si="1"/>
        <v>21.417751534421715</v>
      </c>
      <c r="H42" s="77">
        <f t="shared" si="2"/>
        <v>-10000</v>
      </c>
      <c r="I42" s="77">
        <f t="shared" si="3"/>
        <v>12000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5203.6390425470327</v>
      </c>
      <c r="F43" s="75">
        <f t="shared" si="5"/>
        <v>430.80557494856123</v>
      </c>
      <c r="G43" s="76">
        <f t="shared" si="1"/>
        <v>20.833329468279359</v>
      </c>
      <c r="H43" s="77">
        <f t="shared" si="2"/>
        <v>-9000</v>
      </c>
      <c r="I43" s="77">
        <f t="shared" si="3"/>
        <v>13000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5156.117556600122</v>
      </c>
      <c r="F44" s="75">
        <f t="shared" si="5"/>
        <v>421.07548012793205</v>
      </c>
      <c r="G44" s="76">
        <f t="shared" si="1"/>
        <v>20.246827336999075</v>
      </c>
      <c r="H44" s="77">
        <f t="shared" si="2"/>
        <v>-8000</v>
      </c>
      <c r="I44" s="77">
        <f t="shared" si="3"/>
        <v>14000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5109.0300537961884</v>
      </c>
      <c r="F45" s="75">
        <f t="shared" si="5"/>
        <v>411.25570764592226</v>
      </c>
      <c r="G45" s="76">
        <f t="shared" si="1"/>
        <v>19.658345407960503</v>
      </c>
      <c r="H45" s="77">
        <f t="shared" si="2"/>
        <v>-7000</v>
      </c>
      <c r="I45" s="77">
        <f t="shared" si="3"/>
        <v>15000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5062.372570846529</v>
      </c>
      <c r="F46" s="75">
        <f t="shared" si="5"/>
        <v>401.34543098613057</v>
      </c>
      <c r="G46" s="76">
        <f t="shared" si="1"/>
        <v>19.067991191723415</v>
      </c>
      <c r="H46" s="77">
        <f t="shared" si="2"/>
        <v>-6000</v>
      </c>
      <c r="I46" s="77">
        <f t="shared" si="3"/>
        <v>16000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5016.1411806566057</v>
      </c>
      <c r="F47" s="75">
        <f t="shared" si="5"/>
        <v>391.34381601454766</v>
      </c>
      <c r="G47" s="76">
        <f t="shared" si="1"/>
        <v>18.475880006131185</v>
      </c>
      <c r="H47" s="77">
        <f t="shared" si="2"/>
        <v>-5000</v>
      </c>
      <c r="I47" s="77">
        <f t="shared" si="3"/>
        <v>17000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4970.3319919955075</v>
      </c>
      <c r="F48" s="75">
        <f t="shared" si="5"/>
        <v>381.25002090934629</v>
      </c>
      <c r="G48" s="76">
        <f t="shared" si="1"/>
        <v>17.882135600560431</v>
      </c>
      <c r="H48" s="77">
        <f t="shared" si="2"/>
        <v>-4000</v>
      </c>
      <c r="I48" s="77">
        <f t="shared" si="3"/>
        <v>18000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4924.9411491684295</v>
      </c>
      <c r="F49" s="75">
        <f t="shared" si="5"/>
        <v>371.06319609002838</v>
      </c>
      <c r="G49" s="76">
        <f t="shared" si="1"/>
        <v>17.286890848850565</v>
      </c>
      <c r="H49" s="77">
        <f t="shared" si="2"/>
        <v>-3000</v>
      </c>
      <c r="I49" s="77">
        <f t="shared" si="3"/>
        <v>19000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4879.9648316921484</v>
      </c>
      <c r="F50" s="75">
        <f t="shared" si="5"/>
        <v>360.78248414591513</v>
      </c>
      <c r="G50" s="76">
        <f t="shared" si="1"/>
        <v>16.690288520977585</v>
      </c>
      <c r="H50" s="77">
        <f t="shared" si="2"/>
        <v>-2000</v>
      </c>
      <c r="I50" s="77">
        <f t="shared" si="3"/>
        <v>20000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4835.3992539734509</v>
      </c>
      <c r="F51" s="75">
        <f t="shared" si="5"/>
        <v>350.40701976398162</v>
      </c>
      <c r="G51" s="76">
        <f t="shared" si="1"/>
        <v>16.092482145404368</v>
      </c>
      <c r="H51" s="77">
        <f t="shared" si="2"/>
        <v>-1000</v>
      </c>
      <c r="I51" s="77">
        <f t="shared" si="3"/>
        <v>21000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4791.2406649905133</v>
      </c>
      <c r="F52" s="75">
        <f t="shared" si="5"/>
        <v>339.93592965602352</v>
      </c>
      <c r="G52" s="76">
        <f t="shared" si="1"/>
        <v>15.493636976329292</v>
      </c>
      <c r="H52" s="77">
        <f t="shared" si="2"/>
        <v>0</v>
      </c>
      <c r="I52" s="77">
        <f t="shared" si="3"/>
        <v>22000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4747.4853479771782</v>
      </c>
      <c r="F53" s="75">
        <f t="shared" si="5"/>
        <v>329.3683324851537</v>
      </c>
      <c r="G53" s="76">
        <f t="shared" si="1"/>
        <v>14.893931082883471</v>
      </c>
      <c r="H53" s="77">
        <f t="shared" si="2"/>
        <v>1000</v>
      </c>
      <c r="I53" s="77">
        <f t="shared" si="3"/>
        <v>23000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4704.1296201101213</v>
      </c>
      <c r="F54" s="75">
        <f t="shared" si="5"/>
        <v>318.70333879162212</v>
      </c>
      <c r="G54" s="76">
        <f t="shared" si="1"/>
        <v>14.293556580843321</v>
      </c>
      <c r="H54" s="77">
        <f t="shared" si="2"/>
        <v>2000</v>
      </c>
      <c r="I54" s="77">
        <f t="shared" si="3"/>
        <v>24000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4661.1698321988733</v>
      </c>
      <c r="F55" s="75">
        <f t="shared" si="5"/>
        <v>307.94005091795066</v>
      </c>
      <c r="G55" s="76">
        <f t="shared" si="1"/>
        <v>13.69272103183026</v>
      </c>
      <c r="H55" s="77">
        <f t="shared" si="2"/>
        <v>3000</v>
      </c>
      <c r="I55" s="77">
        <f t="shared" si="3"/>
        <v>25000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4618.6023683786725</v>
      </c>
      <c r="F56" s="75">
        <f t="shared" si="5"/>
        <v>297.0775629333786</v>
      </c>
      <c r="G56" s="76">
        <f t="shared" si="1"/>
        <v>13.091649040533518</v>
      </c>
      <c r="H56" s="77">
        <f t="shared" si="2"/>
        <v>4000</v>
      </c>
      <c r="I56" s="77">
        <f t="shared" si="3"/>
        <v>26000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4576.4236458061241</v>
      </c>
      <c r="F57" s="75">
        <f t="shared" si="5"/>
        <v>286.11496055761182</v>
      </c>
      <c r="G57" s="76">
        <f t="shared" si="1"/>
        <v>12.490584087578666</v>
      </c>
      <c r="H57" s="77">
        <f t="shared" si="2"/>
        <v>5000</v>
      </c>
      <c r="I57" s="77">
        <f t="shared" si="3"/>
        <v>27000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4534.6301143576329</v>
      </c>
      <c r="F58" s="75">
        <f t="shared" si="5"/>
        <v>275.05132108386908</v>
      </c>
      <c r="G58" s="76">
        <f t="shared" si="1"/>
        <v>11.889790644776024</v>
      </c>
      <c r="H58" s="77">
        <f t="shared" si="2"/>
        <v>6000</v>
      </c>
      <c r="I58" s="77">
        <f t="shared" si="3"/>
        <v>28000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4493.2182563305996</v>
      </c>
      <c r="F59" s="75">
        <f t="shared" si="5"/>
        <v>263.8857133012192</v>
      </c>
      <c r="G59" s="76">
        <f t="shared" si="1"/>
        <v>11.289556631315151</v>
      </c>
      <c r="H59" s="77">
        <f t="shared" si="2"/>
        <v>7000</v>
      </c>
      <c r="I59" s="77">
        <f t="shared" si="3"/>
        <v>29000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4452.1845861473385</v>
      </c>
      <c r="F60" s="75">
        <f t="shared" si="5"/>
        <v>252.61719741620206</v>
      </c>
      <c r="G60" s="76">
        <f t="shared" si="1"/>
        <v>10.690196285003248</v>
      </c>
      <c r="H60" s="77">
        <f t="shared" si="2"/>
        <v>8000</v>
      </c>
      <c r="I60" s="77">
        <f t="shared" si="3"/>
        <v>30000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4411.5256500616997</v>
      </c>
      <c r="F61" s="75">
        <f t="shared" si="5"/>
        <v>241.24482497372793</v>
      </c>
      <c r="G61" s="76">
        <f t="shared" si="1"/>
        <v>10.092053543275263</v>
      </c>
      <c r="H61" s="77">
        <f t="shared" si="2"/>
        <v>9000</v>
      </c>
      <c r="I61" s="77">
        <f t="shared" si="3"/>
        <v>31000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4371.2380258683752</v>
      </c>
      <c r="F62" s="75">
        <f t="shared" si="5"/>
        <v>229.76763877724696</v>
      </c>
      <c r="G62" s="76">
        <f t="shared" si="1"/>
        <v>9.4955060564575948</v>
      </c>
      <c r="H62" s="77">
        <f t="shared" si="2"/>
        <v>10000</v>
      </c>
      <c r="I62" s="77">
        <f t="shared" si="3"/>
        <v>32000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4331.3183226148567</v>
      </c>
      <c r="F63" s="75">
        <f t="shared" si="5"/>
        <v>218.18467280818354</v>
      </c>
      <c r="G63" s="76">
        <f t="shared" si="1"/>
        <v>8.9009699936347051</v>
      </c>
      <c r="H63" s="77">
        <f t="shared" si="2"/>
        <v>11000</v>
      </c>
      <c r="I63" s="77">
        <f t="shared" si="3"/>
        <v>33000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4291.7631803160184</v>
      </c>
      <c r="F64" s="75">
        <f t="shared" si="5"/>
        <v>206.49495214462735</v>
      </c>
      <c r="G64" s="76">
        <f t="shared" ref="G64:G95" si="8">IF(A64&lt;=$C$21,($C$5-$C$8)*(F64/$C$12)^(1/$C$11)+$C$8, ($C$28-$C$8)*(F64/$C$29)^(1/$C$11)+$C$8)</f>
        <v>8.3089058539351992</v>
      </c>
      <c r="H64" s="77">
        <f t="shared" ref="H64:H95" si="9">A64-$C$6/2</f>
        <v>12000</v>
      </c>
      <c r="I64" s="77">
        <f t="shared" ref="I64:I95" si="10">A64+$C$6/2</f>
        <v>34000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4252.5692696713186</v>
      </c>
      <c r="F65" s="75">
        <f t="shared" si="5"/>
        <v>194.69749287927667</v>
      </c>
      <c r="G65" s="76">
        <f t="shared" si="8"/>
        <v>7.7198255700018317</v>
      </c>
      <c r="H65" s="77">
        <f t="shared" si="9"/>
        <v>13000</v>
      </c>
      <c r="I65" s="77">
        <f t="shared" si="10"/>
        <v>35000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4213.7332917845761</v>
      </c>
      <c r="F66" s="75">
        <f t="shared" si="5"/>
        <v>182.79130203662336</v>
      </c>
      <c r="G66" s="76">
        <f t="shared" si="8"/>
        <v>7.134301296623331</v>
      </c>
      <c r="H66" s="77">
        <f t="shared" si="9"/>
        <v>14000</v>
      </c>
      <c r="I66" s="77">
        <f t="shared" si="10"/>
        <v>36000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4175.2519778863007</v>
      </c>
      <c r="F67" s="75">
        <f t="shared" si="5"/>
        <v>170.77537748937544</v>
      </c>
      <c r="G67" s="76">
        <f t="shared" si="8"/>
        <v>6.5529764333292517</v>
      </c>
      <c r="H67" s="77">
        <f t="shared" si="9"/>
        <v>15000</v>
      </c>
      <c r="I67" s="77">
        <f t="shared" si="10"/>
        <v>37000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4137.1220890585737</v>
      </c>
      <c r="F68" s="75">
        <f t="shared" si="5"/>
        <v>158.64870787411016</v>
      </c>
      <c r="G68" s="76">
        <f t="shared" si="8"/>
        <v>5.9765796638657793</v>
      </c>
      <c r="H68" s="77">
        <f t="shared" si="9"/>
        <v>16000</v>
      </c>
      <c r="I68" s="77">
        <f t="shared" si="10"/>
        <v>38000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4099.3404159624288</v>
      </c>
      <c r="F69" s="75">
        <f t="shared" si="5"/>
        <v>146.41027250614843</v>
      </c>
      <c r="G69" s="76">
        <f t="shared" si="8"/>
        <v>5.4059431568589327</v>
      </c>
      <c r="H69" s="77">
        <f t="shared" si="9"/>
        <v>17000</v>
      </c>
      <c r="I69" s="77">
        <f t="shared" si="10"/>
        <v>39000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4061.9037785677242</v>
      </c>
      <c r="F70" s="75">
        <f t="shared" si="5"/>
        <v>134.05904129364535</v>
      </c>
      <c r="G70" s="76">
        <f t="shared" si="8"/>
        <v>4.842026647359905</v>
      </c>
      <c r="H70" s="77">
        <f t="shared" si="9"/>
        <v>18000</v>
      </c>
      <c r="I70" s="77">
        <f t="shared" si="10"/>
        <v>40000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4024.8090258854882</v>
      </c>
      <c r="F71" s="75">
        <f t="shared" si="5"/>
        <v>121.59397465088911</v>
      </c>
      <c r="G71" s="76">
        <f t="shared" si="8"/>
        <v>4.2859500684831584</v>
      </c>
      <c r="H71" s="77">
        <f t="shared" si="9"/>
        <v>19000</v>
      </c>
      <c r="I71" s="77">
        <f t="shared" si="10"/>
        <v>41000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3988.0530357027028</v>
      </c>
      <c r="F72" s="75">
        <f t="shared" si="5"/>
        <v>109.01402341079989</v>
      </c>
      <c r="G72" s="76">
        <f t="shared" si="8"/>
        <v>3.7390390364155528</v>
      </c>
      <c r="H72" s="77">
        <f t="shared" si="9"/>
        <v>20000</v>
      </c>
      <c r="I72" s="77">
        <f t="shared" si="10"/>
        <v>42000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3951.6327143195126</v>
      </c>
      <c r="F73" s="75">
        <f t="shared" si="5"/>
        <v>96.318128736623819</v>
      </c>
      <c r="G73" s="76">
        <f t="shared" si="8"/>
        <v>3.2028904481598848</v>
      </c>
      <c r="H73" s="77">
        <f t="shared" si="9"/>
        <v>21000</v>
      </c>
      <c r="I73" s="77">
        <f t="shared" si="10"/>
        <v>43000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3915.5449962888301</v>
      </c>
      <c r="F74" s="75">
        <f t="shared" si="5"/>
        <v>83.505222032811176</v>
      </c>
      <c r="G74" s="76">
        <f t="shared" si="8"/>
        <v>2.679471132483493</v>
      </c>
      <c r="H74" s="77">
        <f t="shared" si="9"/>
        <v>22000</v>
      </c>
      <c r="I74" s="77">
        <f t="shared" si="10"/>
        <v>44000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3879.7868441583241</v>
      </c>
      <c r="F75" s="75">
        <f t="shared" si="5"/>
        <v>70.57422485507503</v>
      </c>
      <c r="G75" s="76">
        <f t="shared" si="8"/>
        <v>2.1712742634847904</v>
      </c>
      <c r="H75" s="77">
        <f t="shared" si="9"/>
        <v>23000</v>
      </c>
      <c r="I75" s="77">
        <f t="shared" si="10"/>
        <v>45000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3844.3552482147602</v>
      </c>
      <c r="F76" s="75">
        <f t="shared" si="5"/>
        <v>57.524048819619551</v>
      </c>
      <c r="G76" s="76">
        <f t="shared" si="8"/>
        <v>1.6815850836777138</v>
      </c>
      <c r="H76" s="77">
        <f t="shared" si="9"/>
        <v>24000</v>
      </c>
      <c r="I76" s="77">
        <f t="shared" si="10"/>
        <v>46000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3809.2472262306778</v>
      </c>
      <c r="F77" s="75">
        <f t="shared" si="5"/>
        <v>44.353595511532987</v>
      </c>
      <c r="G77" s="76">
        <f t="shared" si="8"/>
        <v>1.2149770598679992</v>
      </c>
      <c r="H77" s="77">
        <f t="shared" si="9"/>
        <v>25000</v>
      </c>
      <c r="I77" s="77">
        <f t="shared" si="10"/>
        <v>47000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3774.4598232133803</v>
      </c>
      <c r="F78" s="75">
        <f t="shared" si="5"/>
        <v>31.061756392334814</v>
      </c>
      <c r="G78" s="76">
        <f t="shared" si="8"/>
        <v>0.77837620360651594</v>
      </c>
      <c r="H78" s="77">
        <f t="shared" si="9"/>
        <v>26000</v>
      </c>
      <c r="I78" s="77">
        <f t="shared" si="10"/>
        <v>48000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3739.9901111562162</v>
      </c>
      <c r="F79" s="75">
        <f t="shared" si="5"/>
        <v>17.647412706672089</v>
      </c>
      <c r="G79" s="76">
        <f t="shared" si="8"/>
        <v>0.38393556291814696</v>
      </c>
      <c r="H79" s="77">
        <f t="shared" si="9"/>
        <v>27000</v>
      </c>
      <c r="I79" s="77">
        <f t="shared" si="10"/>
        <v>49000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3705.8351887921353</v>
      </c>
      <c r="F80" s="75">
        <f t="shared" si="5"/>
        <v>4.1094353881551191</v>
      </c>
      <c r="G80" s="76">
        <f t="shared" si="8"/>
        <v>6.2106168069220605E-2</v>
      </c>
      <c r="H80" s="77">
        <f t="shared" si="9"/>
        <v>28000</v>
      </c>
      <c r="I80" s="77">
        <f t="shared" si="10"/>
        <v>50000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3671.9921813494911</v>
      </c>
      <c r="F81" s="75">
        <f t="shared" si="5"/>
        <v>0</v>
      </c>
      <c r="G81" s="76">
        <f t="shared" si="8"/>
        <v>0</v>
      </c>
      <c r="H81" s="77">
        <f t="shared" si="9"/>
        <v>29000</v>
      </c>
      <c r="I81" s="77">
        <f t="shared" si="10"/>
        <v>51000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3638.4582403100767</v>
      </c>
      <c r="F82" s="75">
        <f t="shared" si="5"/>
        <v>0</v>
      </c>
      <c r="G82" s="76">
        <f t="shared" si="8"/>
        <v>0</v>
      </c>
      <c r="H82" s="77">
        <f t="shared" si="9"/>
        <v>30000</v>
      </c>
      <c r="I82" s="77">
        <f t="shared" si="10"/>
        <v>52000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3605.2305431693685</v>
      </c>
      <c r="F83" s="75">
        <f t="shared" si="5"/>
        <v>0</v>
      </c>
      <c r="G83" s="76">
        <f t="shared" si="8"/>
        <v>0</v>
      </c>
      <c r="H83" s="77">
        <f t="shared" si="9"/>
        <v>31000</v>
      </c>
      <c r="I83" s="77">
        <f t="shared" si="10"/>
        <v>53000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3572.3062931989602</v>
      </c>
      <c r="F84" s="75">
        <f t="shared" si="5"/>
        <v>0</v>
      </c>
      <c r="G84" s="76">
        <f t="shared" si="8"/>
        <v>0</v>
      </c>
      <c r="H84" s="77">
        <f t="shared" si="9"/>
        <v>32000</v>
      </c>
      <c r="I84" s="77">
        <f t="shared" si="10"/>
        <v>54000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3539.6827192111646</v>
      </c>
      <c r="F85" s="75">
        <f t="shared" si="5"/>
        <v>0</v>
      </c>
      <c r="G85" s="76">
        <f t="shared" si="8"/>
        <v>0</v>
      </c>
      <c r="H85" s="77">
        <f t="shared" si="9"/>
        <v>33000</v>
      </c>
      <c r="I85" s="77">
        <f t="shared" si="10"/>
        <v>55000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3507.3570753257686</v>
      </c>
      <c r="F86" s="75">
        <f t="shared" si="5"/>
        <v>0</v>
      </c>
      <c r="G86" s="76">
        <f t="shared" si="8"/>
        <v>0</v>
      </c>
      <c r="H86" s="77">
        <f t="shared" si="9"/>
        <v>34000</v>
      </c>
      <c r="I86" s="77">
        <f t="shared" si="10"/>
        <v>56000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3475.3266407389169</v>
      </c>
      <c r="F87" s="75">
        <f t="shared" si="5"/>
        <v>0</v>
      </c>
      <c r="G87" s="76">
        <f t="shared" si="8"/>
        <v>0</v>
      </c>
      <c r="H87" s="77">
        <f t="shared" si="9"/>
        <v>35000</v>
      </c>
      <c r="I87" s="77">
        <f t="shared" si="10"/>
        <v>57000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3443.5887194941024</v>
      </c>
      <c r="F88" s="75">
        <f t="shared" si="5"/>
        <v>0</v>
      </c>
      <c r="G88" s="76">
        <f t="shared" si="8"/>
        <v>0</v>
      </c>
      <c r="H88" s="77">
        <f t="shared" si="9"/>
        <v>36000</v>
      </c>
      <c r="I88" s="77">
        <f t="shared" si="10"/>
        <v>58000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3412.1406402552548</v>
      </c>
      <c r="F89" s="75">
        <f t="shared" si="5"/>
        <v>0</v>
      </c>
      <c r="G89" s="76">
        <f t="shared" si="8"/>
        <v>0</v>
      </c>
      <c r="H89" s="77">
        <f t="shared" si="9"/>
        <v>37000</v>
      </c>
      <c r="I89" s="77">
        <f t="shared" si="10"/>
        <v>59000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3380.979756081897</v>
      </c>
      <c r="F90" s="75">
        <f t="shared" si="5"/>
        <v>0</v>
      </c>
      <c r="G90" s="76">
        <f t="shared" si="8"/>
        <v>0</v>
      </c>
      <c r="H90" s="77">
        <f t="shared" si="9"/>
        <v>38000</v>
      </c>
      <c r="I90" s="77">
        <f t="shared" si="10"/>
        <v>60000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3350.1034442063533</v>
      </c>
      <c r="F91" s="75">
        <f t="shared" si="5"/>
        <v>0</v>
      </c>
      <c r="G91" s="76">
        <f t="shared" si="8"/>
        <v>0</v>
      </c>
      <c r="H91" s="77">
        <f t="shared" si="9"/>
        <v>39000</v>
      </c>
      <c r="I91" s="77">
        <f t="shared" si="10"/>
        <v>61000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3319.5091058130001</v>
      </c>
      <c r="F92" s="75">
        <f t="shared" si="5"/>
        <v>0</v>
      </c>
      <c r="G92" s="76">
        <f t="shared" si="8"/>
        <v>0</v>
      </c>
      <c r="H92" s="77">
        <f t="shared" si="9"/>
        <v>40000</v>
      </c>
      <c r="I92" s="77">
        <f t="shared" si="10"/>
        <v>62000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3289.1941658195219</v>
      </c>
      <c r="F93" s="75">
        <f t="shared" si="5"/>
        <v>0</v>
      </c>
      <c r="G93" s="76">
        <f t="shared" si="8"/>
        <v>0</v>
      </c>
      <c r="H93" s="77">
        <f t="shared" si="9"/>
        <v>41000</v>
      </c>
      <c r="I93" s="77">
        <f t="shared" si="10"/>
        <v>63000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3259.1560726601729</v>
      </c>
      <c r="F94" s="75">
        <f t="shared" si="5"/>
        <v>0</v>
      </c>
      <c r="G94" s="76">
        <f t="shared" si="8"/>
        <v>0</v>
      </c>
      <c r="H94" s="77">
        <f t="shared" si="9"/>
        <v>42000</v>
      </c>
      <c r="I94" s="77">
        <f t="shared" si="10"/>
        <v>64000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3229.3922980710154</v>
      </c>
      <c r="F95" s="75">
        <f t="shared" si="5"/>
        <v>0</v>
      </c>
      <c r="G95" s="76">
        <f t="shared" si="8"/>
        <v>0</v>
      </c>
      <c r="H95" s="77">
        <f t="shared" si="9"/>
        <v>43000</v>
      </c>
      <c r="I95" s="77">
        <f t="shared" si="10"/>
        <v>65000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3199.9003368771187</v>
      </c>
      <c r="F96" s="75">
        <f t="shared" si="5"/>
        <v>0</v>
      </c>
      <c r="G96" s="76">
        <f t="shared" ref="G96:G127" si="12">IF(A96&lt;=$C$21,($C$5-$C$8)*(F96/$C$12)^(1/$C$11)+$C$8, ($C$28-$C$8)*(F96/$C$29)^(1/$C$11)+$C$8)</f>
        <v>0</v>
      </c>
      <c r="H96" s="77">
        <f t="shared" ref="H96:H127" si="13">A96-$C$6/2</f>
        <v>44000</v>
      </c>
      <c r="I96" s="77">
        <f t="shared" ref="I96:I127" si="14">A96+$C$6/2</f>
        <v>66000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3170.6777067817015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12"/>
        <v>0</v>
      </c>
      <c r="H97" s="77">
        <f t="shared" si="13"/>
        <v>45000</v>
      </c>
      <c r="I97" s="77">
        <f t="shared" si="14"/>
        <v>67000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3141.7219481572033</v>
      </c>
      <c r="F98" s="75">
        <f t="shared" si="15"/>
        <v>0</v>
      </c>
      <c r="G98" s="76">
        <f t="shared" si="12"/>
        <v>0</v>
      </c>
      <c r="H98" s="77">
        <f t="shared" si="13"/>
        <v>46000</v>
      </c>
      <c r="I98" s="77">
        <f t="shared" si="14"/>
        <v>68000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3113.0306238382555</v>
      </c>
      <c r="F99" s="75">
        <f t="shared" si="15"/>
        <v>0</v>
      </c>
      <c r="G99" s="76">
        <f t="shared" si="12"/>
        <v>0</v>
      </c>
      <c r="H99" s="77">
        <f t="shared" si="13"/>
        <v>47000</v>
      </c>
      <c r="I99" s="77">
        <f t="shared" si="14"/>
        <v>69000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3084.601318916556</v>
      </c>
      <c r="F100" s="75">
        <f t="shared" si="15"/>
        <v>0</v>
      </c>
      <c r="G100" s="76">
        <f t="shared" si="12"/>
        <v>0</v>
      </c>
      <c r="H100" s="77">
        <f t="shared" si="13"/>
        <v>48000</v>
      </c>
      <c r="I100" s="77">
        <f t="shared" si="14"/>
        <v>70000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3056.4316405376021</v>
      </c>
      <c r="F101" s="75">
        <f t="shared" si="15"/>
        <v>0</v>
      </c>
      <c r="G101" s="76">
        <f t="shared" si="12"/>
        <v>0</v>
      </c>
      <c r="H101" s="77">
        <f t="shared" si="13"/>
        <v>49000</v>
      </c>
      <c r="I101" s="77">
        <f t="shared" si="14"/>
        <v>71000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3028.5192176992941</v>
      </c>
      <c r="F102" s="75">
        <f t="shared" si="15"/>
        <v>0</v>
      </c>
      <c r="G102" s="76">
        <f t="shared" si="12"/>
        <v>0</v>
      </c>
      <c r="H102" s="77">
        <f t="shared" si="13"/>
        <v>50000</v>
      </c>
      <c r="I102" s="77">
        <f t="shared" si="14"/>
        <v>72000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3000.8617010523667</v>
      </c>
      <c r="F103" s="75">
        <f t="shared" si="15"/>
        <v>0</v>
      </c>
      <c r="G103" s="76">
        <f t="shared" si="12"/>
        <v>0</v>
      </c>
      <c r="H103" s="77">
        <f t="shared" si="13"/>
        <v>51000</v>
      </c>
      <c r="I103" s="77">
        <f t="shared" si="14"/>
        <v>73000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2973.4567627026495</v>
      </c>
      <c r="F104" s="75">
        <f t="shared" si="15"/>
        <v>0</v>
      </c>
      <c r="G104" s="76">
        <f t="shared" si="12"/>
        <v>0</v>
      </c>
      <c r="H104" s="77">
        <f t="shared" si="13"/>
        <v>52000</v>
      </c>
      <c r="I104" s="77">
        <f t="shared" si="14"/>
        <v>74000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2946.3020960151312</v>
      </c>
      <c r="F105" s="75">
        <f t="shared" si="15"/>
        <v>0</v>
      </c>
      <c r="G105" s="76">
        <f t="shared" si="12"/>
        <v>0</v>
      </c>
      <c r="H105" s="77">
        <f t="shared" si="13"/>
        <v>53000</v>
      </c>
      <c r="I105" s="77">
        <f t="shared" si="14"/>
        <v>75000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2919.3954154198141</v>
      </c>
      <c r="F106" s="75">
        <f t="shared" si="15"/>
        <v>0</v>
      </c>
      <c r="G106" s="76">
        <f t="shared" si="12"/>
        <v>0</v>
      </c>
      <c r="H106" s="77">
        <f t="shared" si="13"/>
        <v>54000</v>
      </c>
      <c r="I106" s="77">
        <f t="shared" si="14"/>
        <v>76000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2892.7344562193384</v>
      </c>
      <c r="F107" s="75">
        <f t="shared" si="15"/>
        <v>0</v>
      </c>
      <c r="G107" s="76">
        <f t="shared" si="12"/>
        <v>0</v>
      </c>
      <c r="H107" s="77">
        <f t="shared" si="13"/>
        <v>55000</v>
      </c>
      <c r="I107" s="77">
        <f t="shared" si="14"/>
        <v>77000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2866.3169743983694</v>
      </c>
      <c r="F108" s="75">
        <f t="shared" si="15"/>
        <v>0</v>
      </c>
      <c r="G108" s="76">
        <f t="shared" si="12"/>
        <v>0</v>
      </c>
      <c r="H108" s="77">
        <f t="shared" si="13"/>
        <v>56000</v>
      </c>
      <c r="I108" s="77">
        <f t="shared" si="14"/>
        <v>78000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2840.1407464347189</v>
      </c>
      <c r="F109" s="75">
        <f t="shared" si="15"/>
        <v>0</v>
      </c>
      <c r="G109" s="76">
        <f t="shared" si="12"/>
        <v>0</v>
      </c>
      <c r="H109" s="77">
        <f t="shared" si="13"/>
        <v>57000</v>
      </c>
      <c r="I109" s="77">
        <f t="shared" si="14"/>
        <v>79000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2814.2035691121955</v>
      </c>
      <c r="F110" s="75">
        <f t="shared" si="15"/>
        <v>0</v>
      </c>
      <c r="G110" s="76">
        <f t="shared" si="12"/>
        <v>0</v>
      </c>
      <c r="H110" s="77">
        <f t="shared" si="13"/>
        <v>58000</v>
      </c>
      <c r="I110" s="77">
        <f t="shared" si="14"/>
        <v>80000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2788.5032593351643</v>
      </c>
      <c r="F111" s="75">
        <f t="shared" si="15"/>
        <v>0</v>
      </c>
      <c r="G111" s="76">
        <f t="shared" si="12"/>
        <v>0</v>
      </c>
      <c r="H111" s="77">
        <f t="shared" si="13"/>
        <v>59000</v>
      </c>
      <c r="I111" s="77">
        <f t="shared" si="14"/>
        <v>81000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2763.0376539447975</v>
      </c>
      <c r="F112" s="75">
        <f t="shared" si="15"/>
        <v>0</v>
      </c>
      <c r="G112" s="76">
        <f t="shared" si="12"/>
        <v>0</v>
      </c>
      <c r="H112" s="77">
        <f t="shared" si="13"/>
        <v>60000</v>
      </c>
      <c r="I112" s="77">
        <f t="shared" si="14"/>
        <v>82000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2737.8046095370032</v>
      </c>
      <c r="F113" s="75">
        <f t="shared" si="15"/>
        <v>0</v>
      </c>
      <c r="G113" s="76">
        <f t="shared" si="12"/>
        <v>0</v>
      </c>
      <c r="H113" s="77">
        <f t="shared" si="13"/>
        <v>61000</v>
      </c>
      <c r="I113" s="77">
        <f t="shared" si="14"/>
        <v>83000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2712.8020022820197</v>
      </c>
      <c r="F114" s="75">
        <f t="shared" si="15"/>
        <v>0</v>
      </c>
      <c r="G114" s="76">
        <f t="shared" si="12"/>
        <v>0</v>
      </c>
      <c r="H114" s="77">
        <f t="shared" si="13"/>
        <v>62000</v>
      </c>
      <c r="I114" s="77">
        <f t="shared" si="14"/>
        <v>84000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2688.0277277456571</v>
      </c>
      <c r="F115" s="75">
        <f t="shared" si="15"/>
        <v>0</v>
      </c>
      <c r="G115" s="76">
        <f t="shared" si="12"/>
        <v>0</v>
      </c>
      <c r="H115" s="77">
        <f t="shared" si="13"/>
        <v>63000</v>
      </c>
      <c r="I115" s="77">
        <f t="shared" si="14"/>
        <v>85000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2663.479700712167</v>
      </c>
      <c r="F116" s="75">
        <f t="shared" si="15"/>
        <v>0</v>
      </c>
      <c r="G116" s="76">
        <f t="shared" si="12"/>
        <v>0</v>
      </c>
      <c r="H116" s="77">
        <f t="shared" si="13"/>
        <v>64000</v>
      </c>
      <c r="I116" s="77">
        <f t="shared" si="14"/>
        <v>86000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2639.1558550087334</v>
      </c>
      <c r="F117" s="75">
        <f t="shared" si="15"/>
        <v>0</v>
      </c>
      <c r="G117" s="76">
        <f t="shared" si="12"/>
        <v>0</v>
      </c>
      <c r="H117" s="77">
        <f t="shared" si="13"/>
        <v>65000</v>
      </c>
      <c r="I117" s="77">
        <f t="shared" si="14"/>
        <v>87000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2615.0541433315689</v>
      </c>
      <c r="F118" s="75">
        <f t="shared" si="15"/>
        <v>0</v>
      </c>
      <c r="G118" s="76">
        <f t="shared" si="12"/>
        <v>0</v>
      </c>
      <c r="H118" s="77">
        <f t="shared" si="13"/>
        <v>66000</v>
      </c>
      <c r="I118" s="77">
        <f t="shared" si="14"/>
        <v>88000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2591.1725370735926</v>
      </c>
      <c r="F119" s="75">
        <f t="shared" si="15"/>
        <v>0</v>
      </c>
      <c r="G119" s="76">
        <f t="shared" si="12"/>
        <v>0</v>
      </c>
      <c r="H119" s="77">
        <f t="shared" si="13"/>
        <v>67000</v>
      </c>
      <c r="I119" s="77">
        <f t="shared" si="14"/>
        <v>89000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2567.5090261536857</v>
      </c>
      <c r="F120" s="75">
        <f t="shared" si="15"/>
        <v>0</v>
      </c>
      <c r="G120" s="76">
        <f t="shared" si="12"/>
        <v>0</v>
      </c>
      <c r="H120" s="77">
        <f t="shared" si="13"/>
        <v>68000</v>
      </c>
      <c r="I120" s="77">
        <f t="shared" si="14"/>
        <v>90000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2544.0616188475083</v>
      </c>
      <c r="F121" s="75">
        <f t="shared" si="15"/>
        <v>0</v>
      </c>
      <c r="G121" s="76">
        <f t="shared" si="12"/>
        <v>0</v>
      </c>
      <c r="H121" s="77">
        <f t="shared" si="13"/>
        <v>69000</v>
      </c>
      <c r="I121" s="77">
        <f t="shared" si="14"/>
        <v>91000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2520.8283416198547</v>
      </c>
      <c r="F122" s="75">
        <f t="shared" si="15"/>
        <v>0</v>
      </c>
      <c r="G122" s="76">
        <f t="shared" si="12"/>
        <v>0</v>
      </c>
      <c r="H122" s="77">
        <f t="shared" si="13"/>
        <v>70000</v>
      </c>
      <c r="I122" s="77">
        <f t="shared" si="14"/>
        <v>92000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2497.8072389585473</v>
      </c>
      <c r="F123" s="75">
        <f t="shared" si="15"/>
        <v>0</v>
      </c>
      <c r="G123" s="76">
        <f t="shared" si="12"/>
        <v>0</v>
      </c>
      <c r="H123" s="77">
        <f t="shared" si="13"/>
        <v>71000</v>
      </c>
      <c r="I123" s="77">
        <f t="shared" si="14"/>
        <v>93000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2474.9963732098422</v>
      </c>
      <c r="F124" s="75">
        <f t="shared" si="15"/>
        <v>0</v>
      </c>
      <c r="G124" s="76">
        <f t="shared" si="12"/>
        <v>0</v>
      </c>
      <c r="H124" s="77">
        <f t="shared" si="13"/>
        <v>72000</v>
      </c>
      <c r="I124" s="77">
        <f t="shared" si="14"/>
        <v>94000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2452.3938244153401</v>
      </c>
      <c r="F125" s="75">
        <f t="shared" si="15"/>
        <v>0</v>
      </c>
      <c r="G125" s="76">
        <f t="shared" si="12"/>
        <v>0</v>
      </c>
      <c r="H125" s="77">
        <f t="shared" si="13"/>
        <v>73000</v>
      </c>
      <c r="I125" s="77">
        <f t="shared" si="14"/>
        <v>95000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2429.9976901503851</v>
      </c>
      <c r="F126" s="75">
        <f t="shared" si="15"/>
        <v>0</v>
      </c>
      <c r="G126" s="76">
        <f t="shared" si="12"/>
        <v>0</v>
      </c>
      <c r="H126" s="77">
        <f t="shared" si="13"/>
        <v>74000</v>
      </c>
      <c r="I126" s="77">
        <f t="shared" si="14"/>
        <v>96000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2407.8060853639422</v>
      </c>
      <c r="F127" s="75">
        <f t="shared" si="15"/>
        <v>0</v>
      </c>
      <c r="G127" s="76">
        <f t="shared" si="12"/>
        <v>0</v>
      </c>
      <c r="H127" s="77">
        <f t="shared" si="13"/>
        <v>75000</v>
      </c>
      <c r="I127" s="77">
        <f t="shared" si="14"/>
        <v>97000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2385.8171422199343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0</v>
      </c>
      <c r="H128" s="77">
        <f t="shared" ref="H128:H159" si="19">A128-$C$6/2</f>
        <v>76000</v>
      </c>
      <c r="I128" s="77">
        <f t="shared" ref="I128:I159" si="20">A128+$C$6/2</f>
        <v>98000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2364.0290099400268</v>
      </c>
      <c r="F129" s="75">
        <f t="shared" si="15"/>
        <v>0</v>
      </c>
      <c r="G129" s="76">
        <f t="shared" si="18"/>
        <v>0</v>
      </c>
      <c r="H129" s="77">
        <f t="shared" si="19"/>
        <v>77000</v>
      </c>
      <c r="I129" s="77">
        <f t="shared" si="20"/>
        <v>99000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2342.4398546478556</v>
      </c>
      <c r="F130" s="75">
        <f t="shared" si="15"/>
        <v>0</v>
      </c>
      <c r="G130" s="76">
        <f t="shared" si="18"/>
        <v>0</v>
      </c>
      <c r="H130" s="77">
        <f t="shared" si="19"/>
        <v>78000</v>
      </c>
      <c r="I130" s="77">
        <f t="shared" si="20"/>
        <v>100000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2321.047859214666</v>
      </c>
      <c r="F131" s="75">
        <f t="shared" si="15"/>
        <v>0</v>
      </c>
      <c r="G131" s="76">
        <f t="shared" si="18"/>
        <v>0</v>
      </c>
      <c r="H131" s="77">
        <f t="shared" si="19"/>
        <v>79000</v>
      </c>
      <c r="I131" s="77">
        <f t="shared" si="20"/>
        <v>101000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2299.8512231063733</v>
      </c>
      <c r="F132" s="75">
        <f t="shared" si="15"/>
        <v>0</v>
      </c>
      <c r="G132" s="76">
        <f t="shared" si="18"/>
        <v>0</v>
      </c>
      <c r="H132" s="77">
        <f t="shared" si="19"/>
        <v>80000</v>
      </c>
      <c r="I132" s="77">
        <f t="shared" si="20"/>
        <v>102000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2278.8481622320087</v>
      </c>
      <c r="F133" s="75">
        <f t="shared" si="15"/>
        <v>0</v>
      </c>
      <c r="G133" s="76">
        <f t="shared" si="18"/>
        <v>0</v>
      </c>
      <c r="H133" s="77">
        <f t="shared" si="19"/>
        <v>81000</v>
      </c>
      <c r="I133" s="77">
        <f t="shared" si="20"/>
        <v>103000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2258.0369087935601</v>
      </c>
      <c r="F134" s="75">
        <f t="shared" si="15"/>
        <v>0</v>
      </c>
      <c r="G134" s="76">
        <f t="shared" si="18"/>
        <v>0</v>
      </c>
      <c r="H134" s="77">
        <f t="shared" si="19"/>
        <v>82000</v>
      </c>
      <c r="I134" s="77">
        <f t="shared" si="20"/>
        <v>104000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2237.415711137176</v>
      </c>
      <c r="F135" s="75">
        <f t="shared" si="15"/>
        <v>0</v>
      </c>
      <c r="G135" s="76">
        <f t="shared" si="18"/>
        <v>0</v>
      </c>
      <c r="H135" s="77">
        <f t="shared" si="19"/>
        <v>83000</v>
      </c>
      <c r="I135" s="77">
        <f t="shared" si="20"/>
        <v>105000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2216.9828336057326</v>
      </c>
      <c r="F136" s="75">
        <f t="shared" si="15"/>
        <v>0</v>
      </c>
      <c r="G136" s="76">
        <f t="shared" si="18"/>
        <v>0</v>
      </c>
      <c r="H136" s="77">
        <f t="shared" si="19"/>
        <v>84000</v>
      </c>
      <c r="I136" s="77">
        <f t="shared" si="20"/>
        <v>106000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2196.7365563927438</v>
      </c>
      <c r="F137" s="75">
        <f t="shared" si="15"/>
        <v>0</v>
      </c>
      <c r="G137" s="76">
        <f t="shared" si="18"/>
        <v>0</v>
      </c>
      <c r="H137" s="77">
        <f t="shared" si="19"/>
        <v>85000</v>
      </c>
      <c r="I137" s="77">
        <f t="shared" si="20"/>
        <v>107000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2176.6751753976114</v>
      </c>
      <c r="F138" s="75">
        <f t="shared" si="15"/>
        <v>0</v>
      </c>
      <c r="G138" s="76">
        <f t="shared" si="18"/>
        <v>0</v>
      </c>
      <c r="H138" s="77">
        <f t="shared" si="19"/>
        <v>86000</v>
      </c>
      <c r="I138" s="77">
        <f t="shared" si="20"/>
        <v>108000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2156.797002082189</v>
      </c>
      <c r="F139" s="75">
        <f t="shared" si="15"/>
        <v>0</v>
      </c>
      <c r="G139" s="76">
        <f t="shared" si="18"/>
        <v>0</v>
      </c>
      <c r="H139" s="77">
        <f t="shared" si="19"/>
        <v>87000</v>
      </c>
      <c r="I139" s="77">
        <f t="shared" si="20"/>
        <v>109000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2137.1003633286641</v>
      </c>
      <c r="F140" s="75">
        <f t="shared" si="15"/>
        <v>0</v>
      </c>
      <c r="G140" s="76">
        <f t="shared" si="18"/>
        <v>0</v>
      </c>
      <c r="H140" s="77">
        <f t="shared" si="19"/>
        <v>88000</v>
      </c>
      <c r="I140" s="77">
        <f t="shared" si="20"/>
        <v>110000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2117.5836012987306</v>
      </c>
      <c r="F141" s="75">
        <f t="shared" si="15"/>
        <v>0</v>
      </c>
      <c r="G141" s="76">
        <f t="shared" si="18"/>
        <v>0</v>
      </c>
      <c r="H141" s="77">
        <f t="shared" si="19"/>
        <v>89000</v>
      </c>
      <c r="I141" s="77">
        <f t="shared" si="20"/>
        <v>111000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2098.2450732940542</v>
      </c>
      <c r="F142" s="75">
        <f t="shared" si="15"/>
        <v>0</v>
      </c>
      <c r="G142" s="76">
        <f t="shared" si="18"/>
        <v>0</v>
      </c>
      <c r="H142" s="77">
        <f t="shared" si="19"/>
        <v>90000</v>
      </c>
      <c r="I142" s="77">
        <f t="shared" si="20"/>
        <v>112000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2079.0831516180046</v>
      </c>
      <c r="F143" s="75">
        <f t="shared" si="15"/>
        <v>0</v>
      </c>
      <c r="G143" s="76">
        <f t="shared" si="18"/>
        <v>0</v>
      </c>
      <c r="H143" s="77">
        <f t="shared" si="19"/>
        <v>91000</v>
      </c>
      <c r="I143" s="77">
        <f t="shared" si="20"/>
        <v>113000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2060.0962234386602</v>
      </c>
      <c r="F144" s="75">
        <f t="shared" si="15"/>
        <v>0</v>
      </c>
      <c r="G144" s="76">
        <f t="shared" si="18"/>
        <v>0</v>
      </c>
      <c r="H144" s="77">
        <f t="shared" si="19"/>
        <v>92000</v>
      </c>
      <c r="I144" s="77">
        <f t="shared" si="20"/>
        <v>114000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2041.2826906530529</v>
      </c>
      <c r="F145" s="75">
        <f t="shared" si="15"/>
        <v>0</v>
      </c>
      <c r="G145" s="76">
        <f t="shared" si="18"/>
        <v>0</v>
      </c>
      <c r="H145" s="77">
        <f t="shared" si="19"/>
        <v>93000</v>
      </c>
      <c r="I145" s="77">
        <f t="shared" si="20"/>
        <v>115000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2022.6409697526617</v>
      </c>
      <c r="F146" s="75">
        <f t="shared" si="15"/>
        <v>0</v>
      </c>
      <c r="G146" s="76">
        <f t="shared" si="18"/>
        <v>0</v>
      </c>
      <c r="H146" s="77">
        <f t="shared" si="19"/>
        <v>94000</v>
      </c>
      <c r="I146" s="77">
        <f t="shared" si="20"/>
        <v>116000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2004.1694916901288</v>
      </c>
      <c r="F147" s="75">
        <f t="shared" si="15"/>
        <v>0</v>
      </c>
      <c r="G147" s="76">
        <f t="shared" si="18"/>
        <v>0</v>
      </c>
      <c r="H147" s="77">
        <f t="shared" si="19"/>
        <v>95000</v>
      </c>
      <c r="I147" s="77">
        <f t="shared" si="20"/>
        <v>117000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1985.8667017471967</v>
      </c>
      <c r="F148" s="75">
        <f t="shared" si="15"/>
        <v>0</v>
      </c>
      <c r="G148" s="76">
        <f t="shared" si="18"/>
        <v>0</v>
      </c>
      <c r="H148" s="77">
        <f t="shared" si="19"/>
        <v>96000</v>
      </c>
      <c r="I148" s="77">
        <f t="shared" si="20"/>
        <v>118000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1967.7310594038479</v>
      </c>
      <c r="F149" s="75">
        <f t="shared" si="15"/>
        <v>0</v>
      </c>
      <c r="G149" s="76">
        <f t="shared" si="18"/>
        <v>0</v>
      </c>
      <c r="H149" s="77">
        <f t="shared" si="19"/>
        <v>97000</v>
      </c>
      <c r="I149" s="77">
        <f t="shared" si="20"/>
        <v>119000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1949.7610382086443</v>
      </c>
      <c r="F150" s="75">
        <f t="shared" si="15"/>
        <v>0</v>
      </c>
      <c r="G150" s="76">
        <f t="shared" si="18"/>
        <v>0</v>
      </c>
      <c r="H150" s="77">
        <f t="shared" si="19"/>
        <v>98000</v>
      </c>
      <c r="I150" s="77">
        <f t="shared" si="20"/>
        <v>120000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1931.955125650245</v>
      </c>
      <c r="F151" s="75">
        <f t="shared" si="15"/>
        <v>0</v>
      </c>
      <c r="G151" s="76">
        <f t="shared" si="18"/>
        <v>0</v>
      </c>
      <c r="H151" s="77">
        <f t="shared" si="19"/>
        <v>99000</v>
      </c>
      <c r="I151" s="77">
        <f t="shared" si="20"/>
        <v>121000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1914.3118230301016</v>
      </c>
      <c r="F152" s="75">
        <f t="shared" si="15"/>
        <v>0</v>
      </c>
      <c r="G152" s="76">
        <f t="shared" si="18"/>
        <v>0</v>
      </c>
      <c r="H152" s="77">
        <f t="shared" si="19"/>
        <v>100000</v>
      </c>
      <c r="I152" s="77">
        <f t="shared" si="20"/>
        <v>122000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1896.8296453363153</v>
      </c>
      <c r="F153" s="75">
        <f t="shared" si="15"/>
        <v>0</v>
      </c>
      <c r="G153" s="76">
        <f t="shared" si="18"/>
        <v>0</v>
      </c>
      <c r="H153" s="77">
        <f t="shared" si="19"/>
        <v>101000</v>
      </c>
      <c r="I153" s="77">
        <f t="shared" si="20"/>
        <v>123000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1879.5071211186455</v>
      </c>
      <c r="F154" s="75">
        <f t="shared" si="15"/>
        <v>0</v>
      </c>
      <c r="G154" s="76">
        <f t="shared" si="18"/>
        <v>0</v>
      </c>
      <c r="H154" s="77">
        <f t="shared" si="19"/>
        <v>102000</v>
      </c>
      <c r="I154" s="77">
        <f t="shared" si="20"/>
        <v>124000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1862.3427923646589</v>
      </c>
      <c r="F155" s="75">
        <f t="shared" si="15"/>
        <v>0</v>
      </c>
      <c r="G155" s="76">
        <f t="shared" si="18"/>
        <v>0</v>
      </c>
      <c r="H155" s="77">
        <f t="shared" si="19"/>
        <v>103000</v>
      </c>
      <c r="I155" s="77">
        <f t="shared" si="20"/>
        <v>125000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1845.335214377011</v>
      </c>
      <c r="F156" s="75">
        <f t="shared" si="15"/>
        <v>0</v>
      </c>
      <c r="G156" s="76">
        <f t="shared" si="18"/>
        <v>0</v>
      </c>
      <c r="H156" s="77">
        <f t="shared" si="19"/>
        <v>104000</v>
      </c>
      <c r="I156" s="77">
        <f t="shared" si="20"/>
        <v>126000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1828.4829556518489</v>
      </c>
      <c r="F157" s="75">
        <f t="shared" si="15"/>
        <v>0</v>
      </c>
      <c r="G157" s="76">
        <f t="shared" si="18"/>
        <v>0</v>
      </c>
      <c r="H157" s="77">
        <f t="shared" si="19"/>
        <v>105000</v>
      </c>
      <c r="I157" s="77">
        <f t="shared" si="20"/>
        <v>127000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1811.7845977583231</v>
      </c>
      <c r="F158" s="75">
        <f t="shared" si="15"/>
        <v>0</v>
      </c>
      <c r="G158" s="76">
        <f t="shared" si="18"/>
        <v>0</v>
      </c>
      <c r="H158" s="77">
        <f t="shared" si="19"/>
        <v>106000</v>
      </c>
      <c r="I158" s="77">
        <f t="shared" si="20"/>
        <v>128000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1795.2387352191993</v>
      </c>
      <c r="F159" s="75">
        <f t="shared" si="15"/>
        <v>0</v>
      </c>
      <c r="G159" s="76">
        <f t="shared" si="18"/>
        <v>0</v>
      </c>
      <c r="H159" s="77">
        <f t="shared" si="19"/>
        <v>107000</v>
      </c>
      <c r="I159" s="77">
        <f t="shared" si="20"/>
        <v>129000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1778.8439753925625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0</v>
      </c>
      <c r="H160" s="77">
        <f t="shared" ref="H160:H167" si="23">A160-$C$6/2</f>
        <v>108000</v>
      </c>
      <c r="I160" s="77">
        <f t="shared" ref="I160:I167" si="24">A160+$C$6/2</f>
        <v>130000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1762.5989383545998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0</v>
      </c>
      <c r="H161" s="77">
        <f t="shared" si="23"/>
        <v>109000</v>
      </c>
      <c r="I161" s="77">
        <f t="shared" si="24"/>
        <v>131000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1746.5022567834549</v>
      </c>
      <c r="F162" s="75">
        <f t="shared" si="25"/>
        <v>0</v>
      </c>
      <c r="G162" s="76">
        <f t="shared" si="22"/>
        <v>0</v>
      </c>
      <c r="H162" s="77">
        <f t="shared" si="23"/>
        <v>110000</v>
      </c>
      <c r="I162" s="77">
        <f t="shared" si="24"/>
        <v>132000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1730.5525758441408</v>
      </c>
      <c r="F163" s="75">
        <f t="shared" si="25"/>
        <v>0</v>
      </c>
      <c r="G163" s="76">
        <f t="shared" si="22"/>
        <v>0</v>
      </c>
      <c r="H163" s="77">
        <f t="shared" si="23"/>
        <v>111000</v>
      </c>
      <c r="I163" s="77">
        <f t="shared" si="24"/>
        <v>133000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1714.7485530745073</v>
      </c>
      <c r="F164" s="75">
        <f t="shared" si="25"/>
        <v>0</v>
      </c>
      <c r="G164" s="76">
        <f t="shared" si="22"/>
        <v>0</v>
      </c>
      <c r="H164" s="77">
        <f t="shared" si="23"/>
        <v>112000</v>
      </c>
      <c r="I164" s="77">
        <f t="shared" si="24"/>
        <v>134000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1699.0888582722462</v>
      </c>
      <c r="F165" s="75">
        <f t="shared" si="25"/>
        <v>0</v>
      </c>
      <c r="G165" s="76">
        <f t="shared" si="22"/>
        <v>0</v>
      </c>
      <c r="H165" s="77">
        <f t="shared" si="23"/>
        <v>113000</v>
      </c>
      <c r="I165" s="77">
        <f t="shared" si="24"/>
        <v>135000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1683.5721733829316</v>
      </c>
      <c r="F166" s="75">
        <f t="shared" si="25"/>
        <v>0</v>
      </c>
      <c r="G166" s="76">
        <f t="shared" si="22"/>
        <v>0</v>
      </c>
      <c r="H166" s="77">
        <f t="shared" si="23"/>
        <v>114000</v>
      </c>
      <c r="I166" s="77">
        <f t="shared" si="24"/>
        <v>136000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1668.1971923890796</v>
      </c>
      <c r="F167" s="84">
        <f t="shared" si="25"/>
        <v>0</v>
      </c>
      <c r="G167" s="85">
        <f t="shared" si="22"/>
        <v>0</v>
      </c>
      <c r="H167" s="86">
        <f t="shared" si="23"/>
        <v>115000</v>
      </c>
      <c r="I167" s="86">
        <f t="shared" si="24"/>
        <v>137000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M32" sqref="M32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67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14</v>
      </c>
      <c r="D5" s="17" t="s">
        <v>13</v>
      </c>
      <c r="F5" s="114">
        <v>3500</v>
      </c>
      <c r="G5" s="115">
        <v>14.1</v>
      </c>
      <c r="H5" s="109">
        <v>7200</v>
      </c>
      <c r="I5" s="107">
        <v>2.8</v>
      </c>
      <c r="Q5" s="13"/>
    </row>
    <row r="6" spans="1:17" x14ac:dyDescent="0.25">
      <c r="A6" s="20" t="s">
        <v>21</v>
      </c>
      <c r="B6" s="15" t="s">
        <v>22</v>
      </c>
      <c r="C6" s="16">
        <v>15000</v>
      </c>
      <c r="D6" s="17" t="s">
        <v>7</v>
      </c>
      <c r="F6" s="44">
        <v>6500</v>
      </c>
      <c r="G6" s="19">
        <v>13.8</v>
      </c>
      <c r="H6" s="18">
        <v>17700</v>
      </c>
      <c r="I6" s="108">
        <v>0.2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2.5</v>
      </c>
      <c r="D7" s="17" t="s">
        <v>7</v>
      </c>
      <c r="F7" s="44">
        <v>7200</v>
      </c>
      <c r="G7" s="19">
        <v>13.7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17500</v>
      </c>
      <c r="G8" s="19">
        <v>5.65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23200</v>
      </c>
      <c r="G9" s="19">
        <v>1.3</v>
      </c>
      <c r="H9" s="18"/>
      <c r="I9" s="108"/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>
        <v>26800</v>
      </c>
      <c r="G10" s="35">
        <v>0.2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0.8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570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180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3.1666666666666665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5300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5300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109000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109000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7.2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6"/>
      <c r="G23" s="116"/>
      <c r="H23" s="116"/>
      <c r="I23" s="116"/>
      <c r="J23" s="116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116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5.1956305858987095</v>
      </c>
      <c r="D25" s="30"/>
      <c r="F25" s="142"/>
      <c r="G25" s="143"/>
      <c r="H25" s="143"/>
      <c r="I25" s="144"/>
      <c r="J25" s="116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3.1666666666666665</v>
      </c>
      <c r="D26" s="54" t="s">
        <v>34</v>
      </c>
      <c r="F26" s="145"/>
      <c r="G26" s="146"/>
      <c r="H26" s="146"/>
      <c r="I26" s="147"/>
      <c r="J26" s="116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5.1956305858987095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14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570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6251.6437879293635</v>
      </c>
      <c r="F32" s="70">
        <f>IF(A32&lt;=$C$21,IF($C$12*(1-$C$25*(EXP(A32/$C$19)-1))&gt;0,$C$12*(1-$C$25*(EXP(A32/$C$19)-1)),0),IF($C$29*(1-$C$27*(EXP((A32-$C$21)/$C$20)-1))&gt;0,$C$29*(1-$C$27*(EXP((A32-$C$21)/$C$20)-1)),0))</f>
        <v>1020.8097632123498</v>
      </c>
      <c r="G32" s="71">
        <f t="shared" ref="G32:G95" si="1">IF(A32&lt;=$C$21,($C$5-$C$8)*(F32/$C$12)^(1/$C$11)+$C$8, ($C$28-$C$8)*(F32/$C$29)^(1/$C$11)+$C$8)</f>
        <v>29.004506794087437</v>
      </c>
      <c r="H32" s="72">
        <f t="shared" ref="H32:H95" si="2">A32-$C$6/2</f>
        <v>-25500</v>
      </c>
      <c r="I32" s="72">
        <f t="shared" ref="I32:I95" si="3">A32+$C$6/2</f>
        <v>-10500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5703.6214543889437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779.57364623183776</v>
      </c>
      <c r="G33" s="76">
        <f t="shared" si="1"/>
        <v>20.70646213804228</v>
      </c>
      <c r="H33" s="77">
        <f t="shared" si="2"/>
        <v>-15500</v>
      </c>
      <c r="I33" s="77">
        <f t="shared" si="3"/>
        <v>-500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5651.5339508985844</v>
      </c>
      <c r="F34" s="75">
        <f t="shared" si="5"/>
        <v>754.21036146808524</v>
      </c>
      <c r="G34" s="76">
        <f t="shared" si="1"/>
        <v>19.86781394086092</v>
      </c>
      <c r="H34" s="77">
        <f t="shared" si="2"/>
        <v>-14500</v>
      </c>
      <c r="I34" s="77">
        <f t="shared" si="3"/>
        <v>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5599.9221290504147</v>
      </c>
      <c r="F35" s="75">
        <f t="shared" si="5"/>
        <v>728.61331535827401</v>
      </c>
      <c r="G35" s="76">
        <f t="shared" si="1"/>
        <v>19.028556569536168</v>
      </c>
      <c r="H35" s="77">
        <f t="shared" si="2"/>
        <v>-13500</v>
      </c>
      <c r="I35" s="77">
        <f t="shared" si="3"/>
        <v>1500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5548.78164475018</v>
      </c>
      <c r="F36" s="75">
        <f t="shared" si="5"/>
        <v>702.78035343513307</v>
      </c>
      <c r="G36" s="76">
        <f t="shared" si="1"/>
        <v>18.189006627100191</v>
      </c>
      <c r="H36" s="77">
        <f t="shared" si="2"/>
        <v>-12500</v>
      </c>
      <c r="I36" s="77">
        <f t="shared" si="3"/>
        <v>2500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5498.108193575441</v>
      </c>
      <c r="F37" s="75">
        <f t="shared" si="5"/>
        <v>676.70930137468963</v>
      </c>
      <c r="G37" s="76">
        <f t="shared" si="1"/>
        <v>17.349507399066805</v>
      </c>
      <c r="H37" s="77">
        <f t="shared" si="2"/>
        <v>-11500</v>
      </c>
      <c r="I37" s="77">
        <f t="shared" si="3"/>
        <v>3500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5447.8975104132787</v>
      </c>
      <c r="F38" s="75">
        <f t="shared" si="5"/>
        <v>650.3979648132605</v>
      </c>
      <c r="G38" s="76">
        <f t="shared" si="1"/>
        <v>16.510431858043766</v>
      </c>
      <c r="H38" s="77">
        <f t="shared" si="2"/>
        <v>-10500</v>
      </c>
      <c r="I38" s="77">
        <f t="shared" si="3"/>
        <v>4500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5398.1453691013021</v>
      </c>
      <c r="F39" s="75">
        <f t="shared" si="5"/>
        <v>623.8441291627546</v>
      </c>
      <c r="G39" s="76">
        <f t="shared" si="1"/>
        <v>15.672186155224983</v>
      </c>
      <c r="H39" s="77">
        <f t="shared" si="2"/>
        <v>-9500</v>
      </c>
      <c r="I39" s="77">
        <f t="shared" si="3"/>
        <v>5500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5348.8475820719459</v>
      </c>
      <c r="F40" s="75">
        <f t="shared" si="5"/>
        <v>597.04555942427453</v>
      </c>
      <c r="G40" s="76">
        <f t="shared" si="1"/>
        <v>14.835213705161152</v>
      </c>
      <c r="H40" s="77">
        <f t="shared" si="2"/>
        <v>-8500</v>
      </c>
      <c r="I40" s="77">
        <f t="shared" si="3"/>
        <v>6500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5300</v>
      </c>
      <c r="F41" s="75">
        <f t="shared" si="5"/>
        <v>570</v>
      </c>
      <c r="G41" s="76">
        <f t="shared" si="1"/>
        <v>14</v>
      </c>
      <c r="H41" s="77">
        <f t="shared" si="2"/>
        <v>-7500</v>
      </c>
      <c r="I41" s="77">
        <f t="shared" si="3"/>
        <v>7500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5251.5985114533723</v>
      </c>
      <c r="F42" s="75">
        <f t="shared" si="5"/>
        <v>542.70517450333705</v>
      </c>
      <c r="G42" s="76">
        <f t="shared" si="1"/>
        <v>13.16707832953157</v>
      </c>
      <c r="H42" s="77">
        <f t="shared" si="2"/>
        <v>-6500</v>
      </c>
      <c r="I42" s="77">
        <f t="shared" si="3"/>
        <v>8500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5203.6390425470327</v>
      </c>
      <c r="F43" s="75">
        <f t="shared" si="5"/>
        <v>515.15878556731775</v>
      </c>
      <c r="G43" s="76">
        <f t="shared" si="1"/>
        <v>12.337036638238276</v>
      </c>
      <c r="H43" s="77">
        <f t="shared" si="2"/>
        <v>-5500</v>
      </c>
      <c r="I43" s="77">
        <f t="shared" si="3"/>
        <v>9500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5156.117556600122</v>
      </c>
      <c r="F44" s="75">
        <f t="shared" si="5"/>
        <v>487.35851465123449</v>
      </c>
      <c r="G44" s="76">
        <f t="shared" si="1"/>
        <v>11.510525826710472</v>
      </c>
      <c r="H44" s="77">
        <f t="shared" si="2"/>
        <v>-4500</v>
      </c>
      <c r="I44" s="77">
        <f t="shared" si="3"/>
        <v>10500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5109.0300537961884</v>
      </c>
      <c r="F45" s="75">
        <f t="shared" si="5"/>
        <v>459.30202184549211</v>
      </c>
      <c r="G45" s="76">
        <f t="shared" si="1"/>
        <v>10.688269912351752</v>
      </c>
      <c r="H45" s="77">
        <f t="shared" si="2"/>
        <v>-3500</v>
      </c>
      <c r="I45" s="77">
        <f t="shared" si="3"/>
        <v>11500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5062.372570846529</v>
      </c>
      <c r="F46" s="75">
        <f t="shared" si="5"/>
        <v>430.9869456746589</v>
      </c>
      <c r="G46" s="76">
        <f t="shared" si="1"/>
        <v>9.8710786191534261</v>
      </c>
      <c r="H46" s="77">
        <f t="shared" si="2"/>
        <v>-2500</v>
      </c>
      <c r="I46" s="77">
        <f t="shared" si="3"/>
        <v>12500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5016.1411806566057</v>
      </c>
      <c r="F47" s="75">
        <f t="shared" si="5"/>
        <v>402.41090289870755</v>
      </c>
      <c r="G47" s="76">
        <f t="shared" si="1"/>
        <v>9.0598631940914789</v>
      </c>
      <c r="H47" s="77">
        <f t="shared" si="2"/>
        <v>-1500</v>
      </c>
      <c r="I47" s="77">
        <f t="shared" si="3"/>
        <v>13500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4970.3319919955075</v>
      </c>
      <c r="F48" s="75">
        <f t="shared" si="5"/>
        <v>373.57148831241796</v>
      </c>
      <c r="G48" s="76">
        <f t="shared" si="1"/>
        <v>8.2556565909219035</v>
      </c>
      <c r="H48" s="77">
        <f t="shared" si="2"/>
        <v>-500</v>
      </c>
      <c r="I48" s="77">
        <f t="shared" si="3"/>
        <v>14500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4924.9411491684295</v>
      </c>
      <c r="F49" s="75">
        <f t="shared" si="5"/>
        <v>344.46627454293815</v>
      </c>
      <c r="G49" s="76">
        <f t="shared" si="1"/>
        <v>7.4596396937331022</v>
      </c>
      <c r="H49" s="77">
        <f t="shared" si="2"/>
        <v>500</v>
      </c>
      <c r="I49" s="77">
        <f t="shared" si="3"/>
        <v>15500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4879.9648316921484</v>
      </c>
      <c r="F50" s="75">
        <f t="shared" si="5"/>
        <v>315.09281184547189</v>
      </c>
      <c r="G50" s="76">
        <f t="shared" si="1"/>
        <v>6.6731761022370755</v>
      </c>
      <c r="H50" s="77">
        <f t="shared" si="2"/>
        <v>1500</v>
      </c>
      <c r="I50" s="77">
        <f t="shared" si="3"/>
        <v>16500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4835.3992539734509</v>
      </c>
      <c r="F51" s="75">
        <f t="shared" si="5"/>
        <v>285.44862789709032</v>
      </c>
      <c r="G51" s="76">
        <f t="shared" si="1"/>
        <v>5.8978594091429786</v>
      </c>
      <c r="H51" s="77">
        <f t="shared" si="2"/>
        <v>2500</v>
      </c>
      <c r="I51" s="77">
        <f t="shared" si="3"/>
        <v>17500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4791.2406649905133</v>
      </c>
      <c r="F52" s="75">
        <f t="shared" si="5"/>
        <v>255.53122758863867</v>
      </c>
      <c r="G52" s="76">
        <f t="shared" si="1"/>
        <v>5.1355793365251969</v>
      </c>
      <c r="H52" s="77">
        <f t="shared" si="2"/>
        <v>3500</v>
      </c>
      <c r="I52" s="77">
        <f t="shared" si="3"/>
        <v>18500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4747.4853479771782</v>
      </c>
      <c r="F53" s="75">
        <f t="shared" si="5"/>
        <v>225.33809281472483</v>
      </c>
      <c r="G53" s="76">
        <f t="shared" si="1"/>
        <v>4.3886175340199856</v>
      </c>
      <c r="H53" s="77">
        <f t="shared" si="2"/>
        <v>4500</v>
      </c>
      <c r="I53" s="77">
        <f t="shared" si="3"/>
        <v>19500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4704.1296201101213</v>
      </c>
      <c r="F54" s="75">
        <f t="shared" si="5"/>
        <v>194.86668226177753</v>
      </c>
      <c r="G54" s="76">
        <f t="shared" si="1"/>
        <v>3.6597924334314005</v>
      </c>
      <c r="H54" s="77">
        <f t="shared" si="2"/>
        <v>5500</v>
      </c>
      <c r="I54" s="77">
        <f t="shared" si="3"/>
        <v>20500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4661.1698321988733</v>
      </c>
      <c r="F55" s="75">
        <f t="shared" si="5"/>
        <v>164.1144311941446</v>
      </c>
      <c r="G55" s="76">
        <f t="shared" si="1"/>
        <v>2.9526905283331977</v>
      </c>
      <c r="H55" s="77">
        <f t="shared" si="2"/>
        <v>6500</v>
      </c>
      <c r="I55" s="77">
        <f t="shared" si="3"/>
        <v>21500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4618.6023683786725</v>
      </c>
      <c r="F56" s="75">
        <f t="shared" si="5"/>
        <v>133.07875123822456</v>
      </c>
      <c r="G56" s="76">
        <f t="shared" si="1"/>
        <v>2.2720629629359803</v>
      </c>
      <c r="H56" s="77">
        <f t="shared" si="2"/>
        <v>7500</v>
      </c>
      <c r="I56" s="77">
        <f t="shared" si="3"/>
        <v>22500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4576.4236458061241</v>
      </c>
      <c r="F57" s="75">
        <f t="shared" si="5"/>
        <v>101.75703016460524</v>
      </c>
      <c r="G57" s="76">
        <f t="shared" si="1"/>
        <v>1.6245758586611347</v>
      </c>
      <c r="H57" s="77">
        <f t="shared" si="2"/>
        <v>8500</v>
      </c>
      <c r="I57" s="77">
        <f t="shared" si="3"/>
        <v>23500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4534.6301143576329</v>
      </c>
      <c r="F58" s="75">
        <f t="shared" si="5"/>
        <v>70.146631668197372</v>
      </c>
      <c r="G58" s="76">
        <f t="shared" si="1"/>
        <v>1.0204529681663117</v>
      </c>
      <c r="H58" s="77">
        <f t="shared" si="2"/>
        <v>9500</v>
      </c>
      <c r="I58" s="77">
        <f t="shared" si="3"/>
        <v>24500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4493.2182563305996</v>
      </c>
      <c r="F59" s="75">
        <f t="shared" si="5"/>
        <v>38.244895146340525</v>
      </c>
      <c r="G59" s="76">
        <f t="shared" si="1"/>
        <v>0.47808080746904535</v>
      </c>
      <c r="H59" s="77">
        <f t="shared" si="2"/>
        <v>10500</v>
      </c>
      <c r="I59" s="77">
        <f t="shared" si="3"/>
        <v>25500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4452.1845861473385</v>
      </c>
      <c r="F60" s="75">
        <f t="shared" si="5"/>
        <v>6.0491354748630748</v>
      </c>
      <c r="G60" s="76">
        <f t="shared" si="1"/>
        <v>4.7687121120071882E-2</v>
      </c>
      <c r="H60" s="77">
        <f t="shared" si="2"/>
        <v>11500</v>
      </c>
      <c r="I60" s="77">
        <f t="shared" si="3"/>
        <v>26500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4411.5256500616997</v>
      </c>
      <c r="F61" s="75">
        <f t="shared" si="5"/>
        <v>0</v>
      </c>
      <c r="G61" s="76">
        <f t="shared" si="1"/>
        <v>0</v>
      </c>
      <c r="H61" s="77">
        <f t="shared" si="2"/>
        <v>12500</v>
      </c>
      <c r="I61" s="77">
        <f t="shared" si="3"/>
        <v>27500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4371.2380258683752</v>
      </c>
      <c r="F62" s="75">
        <f t="shared" si="5"/>
        <v>0</v>
      </c>
      <c r="G62" s="76">
        <f t="shared" si="1"/>
        <v>0</v>
      </c>
      <c r="H62" s="77">
        <f t="shared" si="2"/>
        <v>13500</v>
      </c>
      <c r="I62" s="77">
        <f t="shared" si="3"/>
        <v>28500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4331.3183226148567</v>
      </c>
      <c r="F63" s="75">
        <f t="shared" si="5"/>
        <v>0</v>
      </c>
      <c r="G63" s="76">
        <f t="shared" si="1"/>
        <v>0</v>
      </c>
      <c r="H63" s="77">
        <f t="shared" si="2"/>
        <v>14500</v>
      </c>
      <c r="I63" s="77">
        <f t="shared" si="3"/>
        <v>29500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4291.7631803160184</v>
      </c>
      <c r="F64" s="75">
        <f t="shared" si="5"/>
        <v>0</v>
      </c>
      <c r="G64" s="76">
        <f t="shared" si="1"/>
        <v>0</v>
      </c>
      <c r="H64" s="77">
        <f t="shared" si="2"/>
        <v>15500</v>
      </c>
      <c r="I64" s="77">
        <f t="shared" si="3"/>
        <v>30500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4252.5692696713186</v>
      </c>
      <c r="F65" s="75">
        <f t="shared" si="5"/>
        <v>0</v>
      </c>
      <c r="G65" s="76">
        <f t="shared" si="1"/>
        <v>0</v>
      </c>
      <c r="H65" s="77">
        <f t="shared" si="2"/>
        <v>16500</v>
      </c>
      <c r="I65" s="77">
        <f t="shared" si="3"/>
        <v>31500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4213.7332917845761</v>
      </c>
      <c r="F66" s="75">
        <f t="shared" si="5"/>
        <v>0</v>
      </c>
      <c r="G66" s="76">
        <f t="shared" si="1"/>
        <v>0</v>
      </c>
      <c r="H66" s="77">
        <f t="shared" si="2"/>
        <v>17500</v>
      </c>
      <c r="I66" s="77">
        <f t="shared" si="3"/>
        <v>32500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4175.2519778863007</v>
      </c>
      <c r="F67" s="75">
        <f t="shared" si="5"/>
        <v>0</v>
      </c>
      <c r="G67" s="76">
        <f t="shared" si="1"/>
        <v>0</v>
      </c>
      <c r="H67" s="77">
        <f t="shared" si="2"/>
        <v>18500</v>
      </c>
      <c r="I67" s="77">
        <f t="shared" si="3"/>
        <v>33500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4137.1220890585737</v>
      </c>
      <c r="F68" s="75">
        <f t="shared" si="5"/>
        <v>0</v>
      </c>
      <c r="G68" s="76">
        <f t="shared" si="1"/>
        <v>0</v>
      </c>
      <c r="H68" s="77">
        <f t="shared" si="2"/>
        <v>19500</v>
      </c>
      <c r="I68" s="77">
        <f t="shared" si="3"/>
        <v>34500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4099.3404159624288</v>
      </c>
      <c r="F69" s="75">
        <f t="shared" si="5"/>
        <v>0</v>
      </c>
      <c r="G69" s="76">
        <f t="shared" si="1"/>
        <v>0</v>
      </c>
      <c r="H69" s="77">
        <f t="shared" si="2"/>
        <v>20500</v>
      </c>
      <c r="I69" s="77">
        <f t="shared" si="3"/>
        <v>35500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4061.9037785677242</v>
      </c>
      <c r="F70" s="75">
        <f t="shared" si="5"/>
        <v>0</v>
      </c>
      <c r="G70" s="76">
        <f t="shared" si="1"/>
        <v>0</v>
      </c>
      <c r="H70" s="77">
        <f t="shared" si="2"/>
        <v>21500</v>
      </c>
      <c r="I70" s="77">
        <f t="shared" si="3"/>
        <v>36500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4024.8090258854882</v>
      </c>
      <c r="F71" s="75">
        <f t="shared" si="5"/>
        <v>0</v>
      </c>
      <c r="G71" s="76">
        <f t="shared" si="1"/>
        <v>0</v>
      </c>
      <c r="H71" s="77">
        <f t="shared" si="2"/>
        <v>22500</v>
      </c>
      <c r="I71" s="77">
        <f t="shared" si="3"/>
        <v>37500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3988.0530357027028</v>
      </c>
      <c r="F72" s="75">
        <f t="shared" si="5"/>
        <v>0</v>
      </c>
      <c r="G72" s="76">
        <f t="shared" si="1"/>
        <v>0</v>
      </c>
      <c r="H72" s="77">
        <f t="shared" si="2"/>
        <v>23500</v>
      </c>
      <c r="I72" s="77">
        <f t="shared" si="3"/>
        <v>38500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3951.6327143195126</v>
      </c>
      <c r="F73" s="75">
        <f t="shared" si="5"/>
        <v>0</v>
      </c>
      <c r="G73" s="76">
        <f t="shared" si="1"/>
        <v>0</v>
      </c>
      <c r="H73" s="77">
        <f t="shared" si="2"/>
        <v>24500</v>
      </c>
      <c r="I73" s="77">
        <f t="shared" si="3"/>
        <v>39500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3915.5449962888301</v>
      </c>
      <c r="F74" s="75">
        <f t="shared" si="5"/>
        <v>0</v>
      </c>
      <c r="G74" s="76">
        <f t="shared" si="1"/>
        <v>0</v>
      </c>
      <c r="H74" s="77">
        <f t="shared" si="2"/>
        <v>25500</v>
      </c>
      <c r="I74" s="77">
        <f t="shared" si="3"/>
        <v>40500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3879.7868441583241</v>
      </c>
      <c r="F75" s="75">
        <f t="shared" si="5"/>
        <v>0</v>
      </c>
      <c r="G75" s="76">
        <f t="shared" si="1"/>
        <v>0</v>
      </c>
      <c r="H75" s="77">
        <f t="shared" si="2"/>
        <v>26500</v>
      </c>
      <c r="I75" s="77">
        <f t="shared" si="3"/>
        <v>41500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3844.3552482147602</v>
      </c>
      <c r="F76" s="75">
        <f t="shared" si="5"/>
        <v>0</v>
      </c>
      <c r="G76" s="76">
        <f t="shared" si="1"/>
        <v>0</v>
      </c>
      <c r="H76" s="77">
        <f t="shared" si="2"/>
        <v>27500</v>
      </c>
      <c r="I76" s="77">
        <f t="shared" si="3"/>
        <v>42500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3809.2472262306778</v>
      </c>
      <c r="F77" s="75">
        <f t="shared" si="5"/>
        <v>0</v>
      </c>
      <c r="G77" s="76">
        <f t="shared" si="1"/>
        <v>0</v>
      </c>
      <c r="H77" s="77">
        <f t="shared" si="2"/>
        <v>28500</v>
      </c>
      <c r="I77" s="77">
        <f t="shared" si="3"/>
        <v>43500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3774.4598232133803</v>
      </c>
      <c r="F78" s="75">
        <f t="shared" si="5"/>
        <v>0</v>
      </c>
      <c r="G78" s="76">
        <f t="shared" si="1"/>
        <v>0</v>
      </c>
      <c r="H78" s="77">
        <f t="shared" si="2"/>
        <v>29500</v>
      </c>
      <c r="I78" s="77">
        <f t="shared" si="3"/>
        <v>44500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3739.9901111562162</v>
      </c>
      <c r="F79" s="75">
        <f t="shared" si="5"/>
        <v>0</v>
      </c>
      <c r="G79" s="76">
        <f t="shared" si="1"/>
        <v>0</v>
      </c>
      <c r="H79" s="77">
        <f t="shared" si="2"/>
        <v>30500</v>
      </c>
      <c r="I79" s="77">
        <f t="shared" si="3"/>
        <v>45500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3705.8351887921353</v>
      </c>
      <c r="F80" s="75">
        <f t="shared" si="5"/>
        <v>0</v>
      </c>
      <c r="G80" s="76">
        <f t="shared" si="1"/>
        <v>0</v>
      </c>
      <c r="H80" s="77">
        <f t="shared" si="2"/>
        <v>31500</v>
      </c>
      <c r="I80" s="77">
        <f t="shared" si="3"/>
        <v>46500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3671.9921813494911</v>
      </c>
      <c r="F81" s="75">
        <f t="shared" si="5"/>
        <v>0</v>
      </c>
      <c r="G81" s="76">
        <f t="shared" si="1"/>
        <v>0</v>
      </c>
      <c r="H81" s="77">
        <f t="shared" si="2"/>
        <v>32500</v>
      </c>
      <c r="I81" s="77">
        <f t="shared" si="3"/>
        <v>47500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3638.4582403100767</v>
      </c>
      <c r="F82" s="75">
        <f t="shared" si="5"/>
        <v>0</v>
      </c>
      <c r="G82" s="76">
        <f t="shared" si="1"/>
        <v>0</v>
      </c>
      <c r="H82" s="77">
        <f t="shared" si="2"/>
        <v>33500</v>
      </c>
      <c r="I82" s="77">
        <f t="shared" si="3"/>
        <v>48500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3605.2305431693685</v>
      </c>
      <c r="F83" s="75">
        <f t="shared" si="5"/>
        <v>0</v>
      </c>
      <c r="G83" s="76">
        <f t="shared" si="1"/>
        <v>0</v>
      </c>
      <c r="H83" s="77">
        <f t="shared" si="2"/>
        <v>34500</v>
      </c>
      <c r="I83" s="77">
        <f t="shared" si="3"/>
        <v>49500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3572.3062931989602</v>
      </c>
      <c r="F84" s="75">
        <f t="shared" si="5"/>
        <v>0</v>
      </c>
      <c r="G84" s="76">
        <f t="shared" si="1"/>
        <v>0</v>
      </c>
      <c r="H84" s="77">
        <f t="shared" si="2"/>
        <v>35500</v>
      </c>
      <c r="I84" s="77">
        <f t="shared" si="3"/>
        <v>50500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3539.6827192111646</v>
      </c>
      <c r="F85" s="75">
        <f t="shared" si="5"/>
        <v>0</v>
      </c>
      <c r="G85" s="76">
        <f t="shared" si="1"/>
        <v>0</v>
      </c>
      <c r="H85" s="77">
        <f t="shared" si="2"/>
        <v>36500</v>
      </c>
      <c r="I85" s="77">
        <f t="shared" si="3"/>
        <v>51500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3507.3570753257686</v>
      </c>
      <c r="F86" s="75">
        <f t="shared" si="5"/>
        <v>0</v>
      </c>
      <c r="G86" s="76">
        <f t="shared" si="1"/>
        <v>0</v>
      </c>
      <c r="H86" s="77">
        <f t="shared" si="2"/>
        <v>37500</v>
      </c>
      <c r="I86" s="77">
        <f t="shared" si="3"/>
        <v>52500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3475.3266407389169</v>
      </c>
      <c r="F87" s="75">
        <f t="shared" si="5"/>
        <v>0</v>
      </c>
      <c r="G87" s="76">
        <f t="shared" si="1"/>
        <v>0</v>
      </c>
      <c r="H87" s="77">
        <f t="shared" si="2"/>
        <v>38500</v>
      </c>
      <c r="I87" s="77">
        <f t="shared" si="3"/>
        <v>53500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3443.5887194941024</v>
      </c>
      <c r="F88" s="75">
        <f t="shared" si="5"/>
        <v>0</v>
      </c>
      <c r="G88" s="76">
        <f t="shared" si="1"/>
        <v>0</v>
      </c>
      <c r="H88" s="77">
        <f t="shared" si="2"/>
        <v>39500</v>
      </c>
      <c r="I88" s="77">
        <f t="shared" si="3"/>
        <v>54500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3412.1406402552548</v>
      </c>
      <c r="F89" s="75">
        <f t="shared" si="5"/>
        <v>0</v>
      </c>
      <c r="G89" s="76">
        <f t="shared" si="1"/>
        <v>0</v>
      </c>
      <c r="H89" s="77">
        <f t="shared" si="2"/>
        <v>40500</v>
      </c>
      <c r="I89" s="77">
        <f t="shared" si="3"/>
        <v>55500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3380.979756081897</v>
      </c>
      <c r="F90" s="75">
        <f t="shared" si="5"/>
        <v>0</v>
      </c>
      <c r="G90" s="76">
        <f t="shared" si="1"/>
        <v>0</v>
      </c>
      <c r="H90" s="77">
        <f t="shared" si="2"/>
        <v>41500</v>
      </c>
      <c r="I90" s="77">
        <f t="shared" si="3"/>
        <v>56500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3350.1034442063533</v>
      </c>
      <c r="F91" s="75">
        <f t="shared" si="5"/>
        <v>0</v>
      </c>
      <c r="G91" s="76">
        <f t="shared" si="1"/>
        <v>0</v>
      </c>
      <c r="H91" s="77">
        <f t="shared" si="2"/>
        <v>42500</v>
      </c>
      <c r="I91" s="77">
        <f t="shared" si="3"/>
        <v>57500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3319.5091058130001</v>
      </c>
      <c r="F92" s="75">
        <f t="shared" si="5"/>
        <v>0</v>
      </c>
      <c r="G92" s="76">
        <f t="shared" si="1"/>
        <v>0</v>
      </c>
      <c r="H92" s="77">
        <f t="shared" si="2"/>
        <v>43500</v>
      </c>
      <c r="I92" s="77">
        <f t="shared" si="3"/>
        <v>58500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3289.1941658195219</v>
      </c>
      <c r="F93" s="75">
        <f t="shared" si="5"/>
        <v>0</v>
      </c>
      <c r="G93" s="76">
        <f t="shared" si="1"/>
        <v>0</v>
      </c>
      <c r="H93" s="77">
        <f t="shared" si="2"/>
        <v>44500</v>
      </c>
      <c r="I93" s="77">
        <f t="shared" si="3"/>
        <v>59500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3259.1560726601729</v>
      </c>
      <c r="F94" s="75">
        <f t="shared" si="5"/>
        <v>0</v>
      </c>
      <c r="G94" s="76">
        <f t="shared" si="1"/>
        <v>0</v>
      </c>
      <c r="H94" s="77">
        <f t="shared" si="2"/>
        <v>45500</v>
      </c>
      <c r="I94" s="77">
        <f t="shared" si="3"/>
        <v>60500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3229.3922980710154</v>
      </c>
      <c r="F95" s="75">
        <f t="shared" si="5"/>
        <v>0</v>
      </c>
      <c r="G95" s="76">
        <f t="shared" si="1"/>
        <v>0</v>
      </c>
      <c r="H95" s="77">
        <f t="shared" si="2"/>
        <v>46500</v>
      </c>
      <c r="I95" s="77">
        <f t="shared" si="3"/>
        <v>61500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3199.9003368771187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47500</v>
      </c>
      <c r="I96" s="77">
        <f t="shared" ref="I96:I159" si="10">A96+$C$6/2</f>
        <v>62500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3170.6777067817015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48500</v>
      </c>
      <c r="I97" s="77">
        <f t="shared" si="10"/>
        <v>63500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3141.7219481572033</v>
      </c>
      <c r="F98" s="75">
        <f t="shared" si="11"/>
        <v>0</v>
      </c>
      <c r="G98" s="76">
        <f t="shared" si="8"/>
        <v>0</v>
      </c>
      <c r="H98" s="77">
        <f t="shared" si="9"/>
        <v>49500</v>
      </c>
      <c r="I98" s="77">
        <f t="shared" si="10"/>
        <v>64500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3113.0306238382555</v>
      </c>
      <c r="F99" s="75">
        <f t="shared" si="11"/>
        <v>0</v>
      </c>
      <c r="G99" s="76">
        <f t="shared" si="8"/>
        <v>0</v>
      </c>
      <c r="H99" s="77">
        <f t="shared" si="9"/>
        <v>50500</v>
      </c>
      <c r="I99" s="77">
        <f t="shared" si="10"/>
        <v>65500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3084.601318916556</v>
      </c>
      <c r="F100" s="75">
        <f t="shared" si="11"/>
        <v>0</v>
      </c>
      <c r="G100" s="76">
        <f t="shared" si="8"/>
        <v>0</v>
      </c>
      <c r="H100" s="77">
        <f t="shared" si="9"/>
        <v>51500</v>
      </c>
      <c r="I100" s="77">
        <f t="shared" si="10"/>
        <v>66500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3056.4316405376021</v>
      </c>
      <c r="F101" s="75">
        <f t="shared" si="11"/>
        <v>0</v>
      </c>
      <c r="G101" s="76">
        <f t="shared" si="8"/>
        <v>0</v>
      </c>
      <c r="H101" s="77">
        <f t="shared" si="9"/>
        <v>52500</v>
      </c>
      <c r="I101" s="77">
        <f t="shared" si="10"/>
        <v>67500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3028.5192176992941</v>
      </c>
      <c r="F102" s="75">
        <f t="shared" si="11"/>
        <v>0</v>
      </c>
      <c r="G102" s="76">
        <f t="shared" si="8"/>
        <v>0</v>
      </c>
      <c r="H102" s="77">
        <f t="shared" si="9"/>
        <v>53500</v>
      </c>
      <c r="I102" s="77">
        <f t="shared" si="10"/>
        <v>68500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3000.8617010523667</v>
      </c>
      <c r="F103" s="75">
        <f t="shared" si="11"/>
        <v>0</v>
      </c>
      <c r="G103" s="76">
        <f t="shared" si="8"/>
        <v>0</v>
      </c>
      <c r="H103" s="77">
        <f t="shared" si="9"/>
        <v>54500</v>
      </c>
      <c r="I103" s="77">
        <f t="shared" si="10"/>
        <v>69500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2973.4567627026495</v>
      </c>
      <c r="F104" s="75">
        <f t="shared" si="11"/>
        <v>0</v>
      </c>
      <c r="G104" s="76">
        <f t="shared" si="8"/>
        <v>0</v>
      </c>
      <c r="H104" s="77">
        <f t="shared" si="9"/>
        <v>55500</v>
      </c>
      <c r="I104" s="77">
        <f t="shared" si="10"/>
        <v>70500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2946.3020960151312</v>
      </c>
      <c r="F105" s="75">
        <f t="shared" si="11"/>
        <v>0</v>
      </c>
      <c r="G105" s="76">
        <f t="shared" si="8"/>
        <v>0</v>
      </c>
      <c r="H105" s="77">
        <f t="shared" si="9"/>
        <v>56500</v>
      </c>
      <c r="I105" s="77">
        <f t="shared" si="10"/>
        <v>71500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2919.3954154198141</v>
      </c>
      <c r="F106" s="75">
        <f t="shared" si="11"/>
        <v>0</v>
      </c>
      <c r="G106" s="76">
        <f t="shared" si="8"/>
        <v>0</v>
      </c>
      <c r="H106" s="77">
        <f t="shared" si="9"/>
        <v>57500</v>
      </c>
      <c r="I106" s="77">
        <f t="shared" si="10"/>
        <v>72500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2892.7344562193384</v>
      </c>
      <c r="F107" s="75">
        <f t="shared" si="11"/>
        <v>0</v>
      </c>
      <c r="G107" s="76">
        <f t="shared" si="8"/>
        <v>0</v>
      </c>
      <c r="H107" s="77">
        <f t="shared" si="9"/>
        <v>58500</v>
      </c>
      <c r="I107" s="77">
        <f t="shared" si="10"/>
        <v>73500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2866.3169743983694</v>
      </c>
      <c r="F108" s="75">
        <f t="shared" si="11"/>
        <v>0</v>
      </c>
      <c r="G108" s="76">
        <f t="shared" si="8"/>
        <v>0</v>
      </c>
      <c r="H108" s="77">
        <f t="shared" si="9"/>
        <v>59500</v>
      </c>
      <c r="I108" s="77">
        <f t="shared" si="10"/>
        <v>74500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2840.1407464347189</v>
      </c>
      <c r="F109" s="75">
        <f t="shared" si="11"/>
        <v>0</v>
      </c>
      <c r="G109" s="76">
        <f t="shared" si="8"/>
        <v>0</v>
      </c>
      <c r="H109" s="77">
        <f t="shared" si="9"/>
        <v>60500</v>
      </c>
      <c r="I109" s="77">
        <f t="shared" si="10"/>
        <v>75500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2814.2035691121955</v>
      </c>
      <c r="F110" s="75">
        <f t="shared" si="11"/>
        <v>0</v>
      </c>
      <c r="G110" s="76">
        <f t="shared" si="8"/>
        <v>0</v>
      </c>
      <c r="H110" s="77">
        <f t="shared" si="9"/>
        <v>61500</v>
      </c>
      <c r="I110" s="77">
        <f t="shared" si="10"/>
        <v>76500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2788.5032593351643</v>
      </c>
      <c r="F111" s="75">
        <f t="shared" si="11"/>
        <v>0</v>
      </c>
      <c r="G111" s="76">
        <f t="shared" si="8"/>
        <v>0</v>
      </c>
      <c r="H111" s="77">
        <f t="shared" si="9"/>
        <v>62500</v>
      </c>
      <c r="I111" s="77">
        <f t="shared" si="10"/>
        <v>77500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2763.0376539447975</v>
      </c>
      <c r="F112" s="75">
        <f t="shared" si="11"/>
        <v>0</v>
      </c>
      <c r="G112" s="76">
        <f t="shared" si="8"/>
        <v>0</v>
      </c>
      <c r="H112" s="77">
        <f t="shared" si="9"/>
        <v>63500</v>
      </c>
      <c r="I112" s="77">
        <f t="shared" si="10"/>
        <v>78500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2737.8046095370032</v>
      </c>
      <c r="F113" s="75">
        <f t="shared" si="11"/>
        <v>0</v>
      </c>
      <c r="G113" s="76">
        <f t="shared" si="8"/>
        <v>0</v>
      </c>
      <c r="H113" s="77">
        <f t="shared" si="9"/>
        <v>64500</v>
      </c>
      <c r="I113" s="77">
        <f t="shared" si="10"/>
        <v>79500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2712.8020022820197</v>
      </c>
      <c r="F114" s="75">
        <f t="shared" si="11"/>
        <v>0</v>
      </c>
      <c r="G114" s="76">
        <f t="shared" si="8"/>
        <v>0</v>
      </c>
      <c r="H114" s="77">
        <f t="shared" si="9"/>
        <v>65500</v>
      </c>
      <c r="I114" s="77">
        <f t="shared" si="10"/>
        <v>80500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2688.0277277456571</v>
      </c>
      <c r="F115" s="75">
        <f t="shared" si="11"/>
        <v>0</v>
      </c>
      <c r="G115" s="76">
        <f t="shared" si="8"/>
        <v>0</v>
      </c>
      <c r="H115" s="77">
        <f t="shared" si="9"/>
        <v>66500</v>
      </c>
      <c r="I115" s="77">
        <f t="shared" si="10"/>
        <v>81500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2663.479700712167</v>
      </c>
      <c r="F116" s="75">
        <f t="shared" si="11"/>
        <v>0</v>
      </c>
      <c r="G116" s="76">
        <f t="shared" si="8"/>
        <v>0</v>
      </c>
      <c r="H116" s="77">
        <f t="shared" si="9"/>
        <v>67500</v>
      </c>
      <c r="I116" s="77">
        <f t="shared" si="10"/>
        <v>82500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2639.1558550087334</v>
      </c>
      <c r="F117" s="75">
        <f t="shared" si="11"/>
        <v>0</v>
      </c>
      <c r="G117" s="76">
        <f t="shared" si="8"/>
        <v>0</v>
      </c>
      <c r="H117" s="77">
        <f t="shared" si="9"/>
        <v>68500</v>
      </c>
      <c r="I117" s="77">
        <f t="shared" si="10"/>
        <v>83500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2615.0541433315689</v>
      </c>
      <c r="F118" s="75">
        <f t="shared" si="11"/>
        <v>0</v>
      </c>
      <c r="G118" s="76">
        <f t="shared" si="8"/>
        <v>0</v>
      </c>
      <c r="H118" s="77">
        <f t="shared" si="9"/>
        <v>69500</v>
      </c>
      <c r="I118" s="77">
        <f t="shared" si="10"/>
        <v>84500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2591.1725370735926</v>
      </c>
      <c r="F119" s="75">
        <f t="shared" si="11"/>
        <v>0</v>
      </c>
      <c r="G119" s="76">
        <f t="shared" si="8"/>
        <v>0</v>
      </c>
      <c r="H119" s="77">
        <f t="shared" si="9"/>
        <v>70500</v>
      </c>
      <c r="I119" s="77">
        <f t="shared" si="10"/>
        <v>85500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2567.5090261536857</v>
      </c>
      <c r="F120" s="75">
        <f t="shared" si="11"/>
        <v>0</v>
      </c>
      <c r="G120" s="76">
        <f t="shared" si="8"/>
        <v>0</v>
      </c>
      <c r="H120" s="77">
        <f t="shared" si="9"/>
        <v>71500</v>
      </c>
      <c r="I120" s="77">
        <f t="shared" si="10"/>
        <v>86500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2544.0616188475083</v>
      </c>
      <c r="F121" s="75">
        <f t="shared" si="11"/>
        <v>0</v>
      </c>
      <c r="G121" s="76">
        <f t="shared" si="8"/>
        <v>0</v>
      </c>
      <c r="H121" s="77">
        <f t="shared" si="9"/>
        <v>72500</v>
      </c>
      <c r="I121" s="77">
        <f t="shared" si="10"/>
        <v>87500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2520.8283416198547</v>
      </c>
      <c r="F122" s="75">
        <f t="shared" si="11"/>
        <v>0</v>
      </c>
      <c r="G122" s="76">
        <f t="shared" si="8"/>
        <v>0</v>
      </c>
      <c r="H122" s="77">
        <f t="shared" si="9"/>
        <v>73500</v>
      </c>
      <c r="I122" s="77">
        <f t="shared" si="10"/>
        <v>88500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2497.8072389585473</v>
      </c>
      <c r="F123" s="75">
        <f t="shared" si="11"/>
        <v>0</v>
      </c>
      <c r="G123" s="76">
        <f t="shared" si="8"/>
        <v>0</v>
      </c>
      <c r="H123" s="77">
        <f t="shared" si="9"/>
        <v>74500</v>
      </c>
      <c r="I123" s="77">
        <f t="shared" si="10"/>
        <v>89500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2474.9963732098422</v>
      </c>
      <c r="F124" s="75">
        <f t="shared" si="11"/>
        <v>0</v>
      </c>
      <c r="G124" s="76">
        <f t="shared" si="8"/>
        <v>0</v>
      </c>
      <c r="H124" s="77">
        <f t="shared" si="9"/>
        <v>75500</v>
      </c>
      <c r="I124" s="77">
        <f t="shared" si="10"/>
        <v>90500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2452.3938244153401</v>
      </c>
      <c r="F125" s="75">
        <f t="shared" si="11"/>
        <v>0</v>
      </c>
      <c r="G125" s="76">
        <f t="shared" si="8"/>
        <v>0</v>
      </c>
      <c r="H125" s="77">
        <f t="shared" si="9"/>
        <v>76500</v>
      </c>
      <c r="I125" s="77">
        <f t="shared" si="10"/>
        <v>91500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2429.9976901503851</v>
      </c>
      <c r="F126" s="75">
        <f t="shared" si="11"/>
        <v>0</v>
      </c>
      <c r="G126" s="76">
        <f t="shared" si="8"/>
        <v>0</v>
      </c>
      <c r="H126" s="77">
        <f t="shared" si="9"/>
        <v>77500</v>
      </c>
      <c r="I126" s="77">
        <f t="shared" si="10"/>
        <v>92500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2407.8060853639422</v>
      </c>
      <c r="F127" s="75">
        <f t="shared" si="11"/>
        <v>0</v>
      </c>
      <c r="G127" s="76">
        <f t="shared" si="8"/>
        <v>0</v>
      </c>
      <c r="H127" s="77">
        <f t="shared" si="9"/>
        <v>78500</v>
      </c>
      <c r="I127" s="77">
        <f t="shared" si="10"/>
        <v>93500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2385.8171422199343</v>
      </c>
      <c r="F128" s="75">
        <f t="shared" si="11"/>
        <v>0</v>
      </c>
      <c r="G128" s="76">
        <f t="shared" si="8"/>
        <v>0</v>
      </c>
      <c r="H128" s="77">
        <f t="shared" si="9"/>
        <v>79500</v>
      </c>
      <c r="I128" s="77">
        <f t="shared" si="10"/>
        <v>94500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2364.0290099400268</v>
      </c>
      <c r="F129" s="75">
        <f t="shared" si="11"/>
        <v>0</v>
      </c>
      <c r="G129" s="76">
        <f t="shared" si="8"/>
        <v>0</v>
      </c>
      <c r="H129" s="77">
        <f t="shared" si="9"/>
        <v>80500</v>
      </c>
      <c r="I129" s="77">
        <f t="shared" si="10"/>
        <v>95500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2342.4398546478556</v>
      </c>
      <c r="F130" s="75">
        <f t="shared" si="11"/>
        <v>0</v>
      </c>
      <c r="G130" s="76">
        <f t="shared" si="8"/>
        <v>0</v>
      </c>
      <c r="H130" s="77">
        <f t="shared" si="9"/>
        <v>81500</v>
      </c>
      <c r="I130" s="77">
        <f t="shared" si="10"/>
        <v>96500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2321.047859214666</v>
      </c>
      <c r="F131" s="75">
        <f t="shared" si="11"/>
        <v>0</v>
      </c>
      <c r="G131" s="76">
        <f t="shared" si="8"/>
        <v>0</v>
      </c>
      <c r="H131" s="77">
        <f t="shared" si="9"/>
        <v>82500</v>
      </c>
      <c r="I131" s="77">
        <f t="shared" si="10"/>
        <v>97500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2299.8512231063733</v>
      </c>
      <c r="F132" s="75">
        <f t="shared" si="11"/>
        <v>0</v>
      </c>
      <c r="G132" s="76">
        <f t="shared" si="8"/>
        <v>0</v>
      </c>
      <c r="H132" s="77">
        <f t="shared" si="9"/>
        <v>83500</v>
      </c>
      <c r="I132" s="77">
        <f t="shared" si="10"/>
        <v>98500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2278.8481622320087</v>
      </c>
      <c r="F133" s="75">
        <f t="shared" si="11"/>
        <v>0</v>
      </c>
      <c r="G133" s="76">
        <f t="shared" si="8"/>
        <v>0</v>
      </c>
      <c r="H133" s="77">
        <f t="shared" si="9"/>
        <v>84500</v>
      </c>
      <c r="I133" s="77">
        <f t="shared" si="10"/>
        <v>99500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2258.0369087935601</v>
      </c>
      <c r="F134" s="75">
        <f t="shared" si="11"/>
        <v>0</v>
      </c>
      <c r="G134" s="76">
        <f t="shared" si="8"/>
        <v>0</v>
      </c>
      <c r="H134" s="77">
        <f t="shared" si="9"/>
        <v>85500</v>
      </c>
      <c r="I134" s="77">
        <f t="shared" si="10"/>
        <v>100500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2237.415711137176</v>
      </c>
      <c r="F135" s="75">
        <f t="shared" si="11"/>
        <v>0</v>
      </c>
      <c r="G135" s="76">
        <f t="shared" si="8"/>
        <v>0</v>
      </c>
      <c r="H135" s="77">
        <f t="shared" si="9"/>
        <v>86500</v>
      </c>
      <c r="I135" s="77">
        <f t="shared" si="10"/>
        <v>101500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2216.9828336057326</v>
      </c>
      <c r="F136" s="75">
        <f t="shared" si="11"/>
        <v>0</v>
      </c>
      <c r="G136" s="76">
        <f t="shared" si="8"/>
        <v>0</v>
      </c>
      <c r="H136" s="77">
        <f t="shared" si="9"/>
        <v>87500</v>
      </c>
      <c r="I136" s="77">
        <f t="shared" si="10"/>
        <v>102500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2196.7365563927438</v>
      </c>
      <c r="F137" s="75">
        <f t="shared" si="11"/>
        <v>0</v>
      </c>
      <c r="G137" s="76">
        <f t="shared" si="8"/>
        <v>0</v>
      </c>
      <c r="H137" s="77">
        <f t="shared" si="9"/>
        <v>88500</v>
      </c>
      <c r="I137" s="77">
        <f t="shared" si="10"/>
        <v>103500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2176.6751753976114</v>
      </c>
      <c r="F138" s="75">
        <f t="shared" si="11"/>
        <v>0</v>
      </c>
      <c r="G138" s="76">
        <f t="shared" si="8"/>
        <v>0</v>
      </c>
      <c r="H138" s="77">
        <f t="shared" si="9"/>
        <v>89500</v>
      </c>
      <c r="I138" s="77">
        <f t="shared" si="10"/>
        <v>104500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2156.797002082189</v>
      </c>
      <c r="F139" s="75">
        <f t="shared" si="11"/>
        <v>0</v>
      </c>
      <c r="G139" s="76">
        <f t="shared" si="8"/>
        <v>0</v>
      </c>
      <c r="H139" s="77">
        <f t="shared" si="9"/>
        <v>90500</v>
      </c>
      <c r="I139" s="77">
        <f t="shared" si="10"/>
        <v>105500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2137.1003633286641</v>
      </c>
      <c r="F140" s="75">
        <f t="shared" si="11"/>
        <v>0</v>
      </c>
      <c r="G140" s="76">
        <f t="shared" si="8"/>
        <v>0</v>
      </c>
      <c r="H140" s="77">
        <f t="shared" si="9"/>
        <v>91500</v>
      </c>
      <c r="I140" s="77">
        <f t="shared" si="10"/>
        <v>106500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2117.5836012987306</v>
      </c>
      <c r="F141" s="75">
        <f t="shared" si="11"/>
        <v>0</v>
      </c>
      <c r="G141" s="76">
        <f t="shared" si="8"/>
        <v>0</v>
      </c>
      <c r="H141" s="77">
        <f t="shared" si="9"/>
        <v>92500</v>
      </c>
      <c r="I141" s="77">
        <f t="shared" si="10"/>
        <v>107500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2098.2450732940542</v>
      </c>
      <c r="F142" s="75">
        <f t="shared" si="11"/>
        <v>0</v>
      </c>
      <c r="G142" s="76">
        <f t="shared" si="8"/>
        <v>0</v>
      </c>
      <c r="H142" s="77">
        <f t="shared" si="9"/>
        <v>93500</v>
      </c>
      <c r="I142" s="77">
        <f t="shared" si="10"/>
        <v>108500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2079.0831516180046</v>
      </c>
      <c r="F143" s="75">
        <f t="shared" si="11"/>
        <v>0</v>
      </c>
      <c r="G143" s="76">
        <f t="shared" si="8"/>
        <v>0</v>
      </c>
      <c r="H143" s="77">
        <f t="shared" si="9"/>
        <v>94500</v>
      </c>
      <c r="I143" s="77">
        <f t="shared" si="10"/>
        <v>109500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2060.0962234386602</v>
      </c>
      <c r="F144" s="75">
        <f t="shared" si="11"/>
        <v>0</v>
      </c>
      <c r="G144" s="76">
        <f t="shared" si="8"/>
        <v>0</v>
      </c>
      <c r="H144" s="77">
        <f t="shared" si="9"/>
        <v>95500</v>
      </c>
      <c r="I144" s="77">
        <f t="shared" si="10"/>
        <v>110500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2041.2826906530529</v>
      </c>
      <c r="F145" s="75">
        <f t="shared" si="11"/>
        <v>0</v>
      </c>
      <c r="G145" s="76">
        <f t="shared" si="8"/>
        <v>0</v>
      </c>
      <c r="H145" s="77">
        <f t="shared" si="9"/>
        <v>96500</v>
      </c>
      <c r="I145" s="77">
        <f t="shared" si="10"/>
        <v>111500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2022.6409697526617</v>
      </c>
      <c r="F146" s="75">
        <f t="shared" si="11"/>
        <v>0</v>
      </c>
      <c r="G146" s="76">
        <f t="shared" si="8"/>
        <v>0</v>
      </c>
      <c r="H146" s="77">
        <f t="shared" si="9"/>
        <v>97500</v>
      </c>
      <c r="I146" s="77">
        <f t="shared" si="10"/>
        <v>112500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2004.1694916901288</v>
      </c>
      <c r="F147" s="75">
        <f t="shared" si="11"/>
        <v>0</v>
      </c>
      <c r="G147" s="76">
        <f t="shared" si="8"/>
        <v>0</v>
      </c>
      <c r="H147" s="77">
        <f t="shared" si="9"/>
        <v>98500</v>
      </c>
      <c r="I147" s="77">
        <f t="shared" si="10"/>
        <v>113500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1985.8667017471967</v>
      </c>
      <c r="F148" s="75">
        <f t="shared" si="11"/>
        <v>0</v>
      </c>
      <c r="G148" s="76">
        <f t="shared" si="8"/>
        <v>0</v>
      </c>
      <c r="H148" s="77">
        <f t="shared" si="9"/>
        <v>99500</v>
      </c>
      <c r="I148" s="77">
        <f t="shared" si="10"/>
        <v>114500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1967.7310594038479</v>
      </c>
      <c r="F149" s="75">
        <f t="shared" si="11"/>
        <v>0</v>
      </c>
      <c r="G149" s="76">
        <f t="shared" si="8"/>
        <v>0</v>
      </c>
      <c r="H149" s="77">
        <f t="shared" si="9"/>
        <v>100500</v>
      </c>
      <c r="I149" s="77">
        <f t="shared" si="10"/>
        <v>115500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1949.7610382086443</v>
      </c>
      <c r="F150" s="75">
        <f t="shared" si="11"/>
        <v>0</v>
      </c>
      <c r="G150" s="76">
        <f t="shared" si="8"/>
        <v>0</v>
      </c>
      <c r="H150" s="77">
        <f t="shared" si="9"/>
        <v>101500</v>
      </c>
      <c r="I150" s="77">
        <f t="shared" si="10"/>
        <v>116500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1931.955125650245</v>
      </c>
      <c r="F151" s="75">
        <f t="shared" si="11"/>
        <v>0</v>
      </c>
      <c r="G151" s="76">
        <f t="shared" si="8"/>
        <v>0</v>
      </c>
      <c r="H151" s="77">
        <f t="shared" si="9"/>
        <v>102500</v>
      </c>
      <c r="I151" s="77">
        <f t="shared" si="10"/>
        <v>117500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1914.3118230301016</v>
      </c>
      <c r="F152" s="75">
        <f t="shared" si="11"/>
        <v>0</v>
      </c>
      <c r="G152" s="76">
        <f t="shared" si="8"/>
        <v>0</v>
      </c>
      <c r="H152" s="77">
        <f t="shared" si="9"/>
        <v>103500</v>
      </c>
      <c r="I152" s="77">
        <f t="shared" si="10"/>
        <v>118500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1896.8296453363153</v>
      </c>
      <c r="F153" s="75">
        <f t="shared" si="11"/>
        <v>0</v>
      </c>
      <c r="G153" s="76">
        <f t="shared" si="8"/>
        <v>0</v>
      </c>
      <c r="H153" s="77">
        <f t="shared" si="9"/>
        <v>104500</v>
      </c>
      <c r="I153" s="77">
        <f t="shared" si="10"/>
        <v>119500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1879.5071211186455</v>
      </c>
      <c r="F154" s="75">
        <f t="shared" si="11"/>
        <v>0</v>
      </c>
      <c r="G154" s="76">
        <f t="shared" si="8"/>
        <v>0</v>
      </c>
      <c r="H154" s="77">
        <f t="shared" si="9"/>
        <v>105500</v>
      </c>
      <c r="I154" s="77">
        <f t="shared" si="10"/>
        <v>120500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1862.3427923646589</v>
      </c>
      <c r="F155" s="75">
        <f t="shared" si="11"/>
        <v>0</v>
      </c>
      <c r="G155" s="76">
        <f t="shared" si="8"/>
        <v>0</v>
      </c>
      <c r="H155" s="77">
        <f t="shared" si="9"/>
        <v>106500</v>
      </c>
      <c r="I155" s="77">
        <f t="shared" si="10"/>
        <v>121500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1845.335214377011</v>
      </c>
      <c r="F156" s="75">
        <f t="shared" si="11"/>
        <v>0</v>
      </c>
      <c r="G156" s="76">
        <f t="shared" si="8"/>
        <v>0</v>
      </c>
      <c r="H156" s="77">
        <f t="shared" si="9"/>
        <v>107500</v>
      </c>
      <c r="I156" s="77">
        <f t="shared" si="10"/>
        <v>122500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1828.4829556518489</v>
      </c>
      <c r="F157" s="75">
        <f t="shared" si="11"/>
        <v>0</v>
      </c>
      <c r="G157" s="76">
        <f t="shared" si="8"/>
        <v>0</v>
      </c>
      <c r="H157" s="77">
        <f t="shared" si="9"/>
        <v>108500</v>
      </c>
      <c r="I157" s="77">
        <f t="shared" si="10"/>
        <v>123500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1811.7845977583231</v>
      </c>
      <c r="F158" s="75">
        <f t="shared" si="11"/>
        <v>0</v>
      </c>
      <c r="G158" s="76">
        <f t="shared" si="8"/>
        <v>0</v>
      </c>
      <c r="H158" s="77">
        <f t="shared" si="9"/>
        <v>109500</v>
      </c>
      <c r="I158" s="77">
        <f t="shared" si="10"/>
        <v>124500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1795.2387352191993</v>
      </c>
      <c r="F159" s="75">
        <f t="shared" si="11"/>
        <v>0</v>
      </c>
      <c r="G159" s="76">
        <f t="shared" si="8"/>
        <v>0</v>
      </c>
      <c r="H159" s="77">
        <f t="shared" si="9"/>
        <v>110500</v>
      </c>
      <c r="I159" s="77">
        <f t="shared" si="10"/>
        <v>125500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1778.8439753925625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111500</v>
      </c>
      <c r="I160" s="77">
        <f t="shared" ref="I160:I167" si="16">A160+$C$6/2</f>
        <v>126500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1762.5989383545998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112500</v>
      </c>
      <c r="I161" s="77">
        <f t="shared" si="16"/>
        <v>127500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1746.5022567834549</v>
      </c>
      <c r="F162" s="75">
        <f t="shared" si="17"/>
        <v>0</v>
      </c>
      <c r="G162" s="76">
        <f t="shared" si="14"/>
        <v>0</v>
      </c>
      <c r="H162" s="77">
        <f t="shared" si="15"/>
        <v>113500</v>
      </c>
      <c r="I162" s="77">
        <f t="shared" si="16"/>
        <v>128500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1730.5525758441408</v>
      </c>
      <c r="F163" s="75">
        <f t="shared" si="17"/>
        <v>0</v>
      </c>
      <c r="G163" s="76">
        <f t="shared" si="14"/>
        <v>0</v>
      </c>
      <c r="H163" s="77">
        <f t="shared" si="15"/>
        <v>114500</v>
      </c>
      <c r="I163" s="77">
        <f t="shared" si="16"/>
        <v>129500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1714.7485530745073</v>
      </c>
      <c r="F164" s="75">
        <f t="shared" si="17"/>
        <v>0</v>
      </c>
      <c r="G164" s="76">
        <f t="shared" si="14"/>
        <v>0</v>
      </c>
      <c r="H164" s="77">
        <f t="shared" si="15"/>
        <v>115500</v>
      </c>
      <c r="I164" s="77">
        <f t="shared" si="16"/>
        <v>130500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1699.0888582722462</v>
      </c>
      <c r="F165" s="75">
        <f t="shared" si="17"/>
        <v>0</v>
      </c>
      <c r="G165" s="76">
        <f t="shared" si="14"/>
        <v>0</v>
      </c>
      <c r="H165" s="77">
        <f t="shared" si="15"/>
        <v>116500</v>
      </c>
      <c r="I165" s="77">
        <f t="shared" si="16"/>
        <v>131500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1683.5721733829316</v>
      </c>
      <c r="F166" s="75">
        <f t="shared" si="17"/>
        <v>0</v>
      </c>
      <c r="G166" s="76">
        <f t="shared" si="14"/>
        <v>0</v>
      </c>
      <c r="H166" s="77">
        <f t="shared" si="15"/>
        <v>117500</v>
      </c>
      <c r="I166" s="77">
        <f t="shared" si="16"/>
        <v>132500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1668.1971923890796</v>
      </c>
      <c r="F167" s="84">
        <f t="shared" si="17"/>
        <v>0</v>
      </c>
      <c r="G167" s="85">
        <f t="shared" si="14"/>
        <v>0</v>
      </c>
      <c r="H167" s="86">
        <f t="shared" si="15"/>
        <v>118500</v>
      </c>
      <c r="I167" s="86">
        <f t="shared" si="16"/>
        <v>133500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workbookViewId="0">
      <selection activeCell="C13" sqref="C13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68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21</v>
      </c>
      <c r="D5" s="17" t="s">
        <v>13</v>
      </c>
      <c r="F5" s="114">
        <v>6200</v>
      </c>
      <c r="G5" s="115">
        <f>23+1.5/5*1</f>
        <v>23.3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19000</v>
      </c>
      <c r="D6" s="17" t="s">
        <v>7</v>
      </c>
      <c r="F6" s="44">
        <v>21200</v>
      </c>
      <c r="G6" s="19">
        <v>12.8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1.6</v>
      </c>
      <c r="D7" s="17" t="s">
        <v>7</v>
      </c>
      <c r="F7" s="44">
        <v>24000</v>
      </c>
      <c r="G7" s="19">
        <v>11.2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28000</v>
      </c>
      <c r="G8" s="19">
        <v>8.4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f>40000+3/5*2000</f>
        <v>41200</v>
      </c>
      <c r="G9" s="19">
        <v>0.5</v>
      </c>
      <c r="H9" s="18"/>
      <c r="I9" s="108"/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>
        <v>48000</v>
      </c>
      <c r="G10" s="35">
        <v>0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0.8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580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100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5.8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5300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5300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109000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109000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7.2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7"/>
      <c r="G23" s="117"/>
      <c r="H23" s="117"/>
      <c r="I23" s="117"/>
      <c r="J23" s="117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117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2.8366948601171114</v>
      </c>
      <c r="D25" s="30"/>
      <c r="F25" s="142"/>
      <c r="G25" s="143"/>
      <c r="H25" s="143"/>
      <c r="I25" s="144"/>
      <c r="J25" s="117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5.8</v>
      </c>
      <c r="D26" s="54" t="s">
        <v>34</v>
      </c>
      <c r="F26" s="145"/>
      <c r="G26" s="146"/>
      <c r="H26" s="146"/>
      <c r="I26" s="147"/>
      <c r="J26" s="117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2.8366948601171114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21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580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6251.6437879293635</v>
      </c>
      <c r="F32" s="70">
        <f>IF(A32&lt;=$C$21,IF($C$12*(1-$C$25*(EXP(A32/$C$19)-1))&gt;0,$C$12*(1-$C$25*(EXP(A32/$C$19)-1)),0),IF($C$29*(1-$C$27*(EXP((A32-$C$21)/$C$20)-1))&gt;0,$C$29*(1-$C$27*(EXP((A32-$C$21)/$C$20)-1)),0))</f>
        <v>830.44986845130541</v>
      </c>
      <c r="G32" s="71">
        <f t="shared" ref="G32:G95" si="1">IF(A32&lt;=$C$21,($C$5-$C$8)*(F32/$C$12)^(1/$C$11)+$C$8, ($C$28-$C$8)*(F32/$C$29)^(1/$C$11)+$C$8)</f>
        <v>32.890924329537597</v>
      </c>
      <c r="H32" s="72">
        <f t="shared" ref="H32:H95" si="2">A32-$C$6/2</f>
        <v>-27500</v>
      </c>
      <c r="I32" s="72">
        <f t="shared" ref="I32:I95" si="3">A32+$C$6/2</f>
        <v>-8500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5703.6214543889437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696.4298034621321</v>
      </c>
      <c r="G33" s="76">
        <f t="shared" si="1"/>
        <v>26.395566557160123</v>
      </c>
      <c r="H33" s="77">
        <f t="shared" si="2"/>
        <v>-17500</v>
      </c>
      <c r="I33" s="77">
        <f t="shared" si="3"/>
        <v>1500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5651.5339508985844</v>
      </c>
      <c r="F34" s="75">
        <f t="shared" si="5"/>
        <v>682.3390897044917</v>
      </c>
      <c r="G34" s="76">
        <f t="shared" si="1"/>
        <v>25.729693778303282</v>
      </c>
      <c r="H34" s="77">
        <f t="shared" si="2"/>
        <v>-16500</v>
      </c>
      <c r="I34" s="77">
        <f t="shared" si="3"/>
        <v>2500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5599.9221290504147</v>
      </c>
      <c r="F35" s="75">
        <f t="shared" si="5"/>
        <v>668.11850853237445</v>
      </c>
      <c r="G35" s="76">
        <f t="shared" si="1"/>
        <v>25.061160707350687</v>
      </c>
      <c r="H35" s="77">
        <f t="shared" si="2"/>
        <v>-15500</v>
      </c>
      <c r="I35" s="77">
        <f t="shared" si="3"/>
        <v>3500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5548.78164475018</v>
      </c>
      <c r="F36" s="75">
        <f t="shared" si="5"/>
        <v>653.76686301951838</v>
      </c>
      <c r="G36" s="76">
        <f t="shared" si="1"/>
        <v>24.3900636029894</v>
      </c>
      <c r="H36" s="77">
        <f t="shared" si="2"/>
        <v>-14500</v>
      </c>
      <c r="I36" s="77">
        <f t="shared" si="3"/>
        <v>4500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5498.108193575441</v>
      </c>
      <c r="F37" s="75">
        <f t="shared" si="5"/>
        <v>639.28294520816098</v>
      </c>
      <c r="G37" s="76">
        <f t="shared" si="1"/>
        <v>23.716505633132968</v>
      </c>
      <c r="H37" s="77">
        <f t="shared" si="2"/>
        <v>-13500</v>
      </c>
      <c r="I37" s="77">
        <f t="shared" si="3"/>
        <v>5500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5447.8975104132787</v>
      </c>
      <c r="F38" s="75">
        <f t="shared" si="5"/>
        <v>624.665536007367</v>
      </c>
      <c r="G38" s="76">
        <f t="shared" si="1"/>
        <v>23.040597379778372</v>
      </c>
      <c r="H38" s="77">
        <f t="shared" si="2"/>
        <v>-12500</v>
      </c>
      <c r="I38" s="77">
        <f t="shared" si="3"/>
        <v>6500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5398.1453691013021</v>
      </c>
      <c r="F39" s="75">
        <f t="shared" si="5"/>
        <v>609.91340509041913</v>
      </c>
      <c r="G39" s="76">
        <f t="shared" si="1"/>
        <v>22.362457393677289</v>
      </c>
      <c r="H39" s="77">
        <f t="shared" si="2"/>
        <v>-11500</v>
      </c>
      <c r="I39" s="77">
        <f t="shared" si="3"/>
        <v>7500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5348.8475820719459</v>
      </c>
      <c r="F40" s="75">
        <f t="shared" si="5"/>
        <v>595.02531079126368</v>
      </c>
      <c r="G40" s="76">
        <f t="shared" si="1"/>
        <v>21.682212805343873</v>
      </c>
      <c r="H40" s="77">
        <f t="shared" si="2"/>
        <v>-10500</v>
      </c>
      <c r="I40" s="77">
        <f t="shared" si="3"/>
        <v>8500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5300</v>
      </c>
      <c r="F41" s="75">
        <f t="shared" si="5"/>
        <v>580</v>
      </c>
      <c r="G41" s="76">
        <f t="shared" si="1"/>
        <v>21</v>
      </c>
      <c r="H41" s="77">
        <f t="shared" si="2"/>
        <v>-9500</v>
      </c>
      <c r="I41" s="77">
        <f t="shared" si="3"/>
        <v>9500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5251.5985114533723</v>
      </c>
      <c r="F42" s="75">
        <f t="shared" si="5"/>
        <v>564.83620805740941</v>
      </c>
      <c r="G42" s="76">
        <f t="shared" si="1"/>
        <v>20.31596536535497</v>
      </c>
      <c r="H42" s="77">
        <f t="shared" si="2"/>
        <v>-8500</v>
      </c>
      <c r="I42" s="77">
        <f t="shared" si="3"/>
        <v>10500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5203.6390425470327</v>
      </c>
      <c r="F43" s="75">
        <f t="shared" si="5"/>
        <v>549.53265864850982</v>
      </c>
      <c r="G43" s="76">
        <f t="shared" si="1"/>
        <v>19.630266122682091</v>
      </c>
      <c r="H43" s="77">
        <f t="shared" si="2"/>
        <v>-7500</v>
      </c>
      <c r="I43" s="77">
        <f t="shared" si="3"/>
        <v>11500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5156.117556600122</v>
      </c>
      <c r="F44" s="75">
        <f t="shared" si="5"/>
        <v>534.08806369513024</v>
      </c>
      <c r="G44" s="76">
        <f t="shared" si="1"/>
        <v>18.943071253556372</v>
      </c>
      <c r="H44" s="77">
        <f t="shared" si="2"/>
        <v>-6500</v>
      </c>
      <c r="I44" s="77">
        <f t="shared" si="3"/>
        <v>12500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5109.0300537961884</v>
      </c>
      <c r="F45" s="75">
        <f t="shared" si="5"/>
        <v>518.50112324749557</v>
      </c>
      <c r="G45" s="76">
        <f t="shared" si="1"/>
        <v>18.254562536941279</v>
      </c>
      <c r="H45" s="77">
        <f t="shared" si="2"/>
        <v>-5500</v>
      </c>
      <c r="I45" s="77">
        <f t="shared" si="3"/>
        <v>13500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5062.372570846529</v>
      </c>
      <c r="F46" s="75">
        <f t="shared" si="5"/>
        <v>502.77052537481046</v>
      </c>
      <c r="G46" s="76">
        <f t="shared" si="1"/>
        <v>17.564935714170129</v>
      </c>
      <c r="H46" s="77">
        <f t="shared" si="2"/>
        <v>-4500</v>
      </c>
      <c r="I46" s="77">
        <f t="shared" si="3"/>
        <v>14500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5016.1411806566057</v>
      </c>
      <c r="F47" s="75">
        <f t="shared" si="5"/>
        <v>486.89494605483748</v>
      </c>
      <c r="G47" s="76">
        <f t="shared" si="1"/>
        <v>16.874401802905876</v>
      </c>
      <c r="H47" s="77">
        <f t="shared" si="2"/>
        <v>-3500</v>
      </c>
      <c r="I47" s="77">
        <f t="shared" si="3"/>
        <v>15500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4970.3319919955075</v>
      </c>
      <c r="F48" s="75">
        <f t="shared" si="5"/>
        <v>470.87304906245447</v>
      </c>
      <c r="G48" s="76">
        <f t="shared" si="1"/>
        <v>16.183188585574495</v>
      </c>
      <c r="H48" s="77">
        <f t="shared" si="2"/>
        <v>-2500</v>
      </c>
      <c r="I48" s="77">
        <f t="shared" si="3"/>
        <v>16500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4924.9411491684295</v>
      </c>
      <c r="F49" s="75">
        <f t="shared" si="5"/>
        <v>454.7034858571879</v>
      </c>
      <c r="G49" s="76">
        <f t="shared" si="1"/>
        <v>15.491542303311594</v>
      </c>
      <c r="H49" s="77">
        <f t="shared" si="2"/>
        <v>-1500</v>
      </c>
      <c r="I49" s="77">
        <f t="shared" si="3"/>
        <v>17500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4879.9648316921484</v>
      </c>
      <c r="F50" s="75">
        <f t="shared" si="5"/>
        <v>438.38489546970663</v>
      </c>
      <c r="G50" s="76">
        <f t="shared" si="1"/>
        <v>14.799729593485578</v>
      </c>
      <c r="H50" s="77">
        <f t="shared" si="2"/>
        <v>-500</v>
      </c>
      <c r="I50" s="77">
        <f t="shared" si="3"/>
        <v>18500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4835.3992539734509</v>
      </c>
      <c r="F51" s="75">
        <f t="shared" si="5"/>
        <v>421.91590438727246</v>
      </c>
      <c r="G51" s="76">
        <f t="shared" si="1"/>
        <v>14.108039717840201</v>
      </c>
      <c r="H51" s="77">
        <f t="shared" si="2"/>
        <v>500</v>
      </c>
      <c r="I51" s="77">
        <f t="shared" si="3"/>
        <v>19500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4791.2406649905133</v>
      </c>
      <c r="F52" s="75">
        <f t="shared" si="5"/>
        <v>405.29512643813263</v>
      </c>
      <c r="G52" s="76">
        <f t="shared" si="1"/>
        <v>13.416787139886285</v>
      </c>
      <c r="H52" s="77">
        <f t="shared" si="2"/>
        <v>1500</v>
      </c>
      <c r="I52" s="77">
        <f t="shared" si="3"/>
        <v>20500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4747.4853479771782</v>
      </c>
      <c r="F53" s="75">
        <f t="shared" si="5"/>
        <v>388.52116267484718</v>
      </c>
      <c r="G53" s="76">
        <f t="shared" si="1"/>
        <v>12.726314525281552</v>
      </c>
      <c r="H53" s="77">
        <f t="shared" si="2"/>
        <v>2500</v>
      </c>
      <c r="I53" s="77">
        <f t="shared" si="3"/>
        <v>21500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4704.1296201101213</v>
      </c>
      <c r="F54" s="75">
        <f t="shared" si="5"/>
        <v>371.59260125654305</v>
      </c>
      <c r="G54" s="76">
        <f t="shared" si="1"/>
        <v>12.036996258858895</v>
      </c>
      <c r="H54" s="77">
        <f t="shared" si="2"/>
        <v>3500</v>
      </c>
      <c r="I54" s="77">
        <f t="shared" si="3"/>
        <v>22500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4661.1698321988733</v>
      </c>
      <c r="F55" s="75">
        <f t="shared" si="5"/>
        <v>354.50801733008035</v>
      </c>
      <c r="G55" s="76">
        <f t="shared" si="1"/>
        <v>11.349242598551156</v>
      </c>
      <c r="H55" s="77">
        <f t="shared" si="2"/>
        <v>4500</v>
      </c>
      <c r="I55" s="77">
        <f t="shared" si="3"/>
        <v>23500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4618.6023683786725</v>
      </c>
      <c r="F56" s="75">
        <f t="shared" si="5"/>
        <v>337.26597291012479</v>
      </c>
      <c r="G56" s="76">
        <f t="shared" si="1"/>
        <v>10.663504622420515</v>
      </c>
      <c r="H56" s="77">
        <f t="shared" si="2"/>
        <v>5500</v>
      </c>
      <c r="I56" s="77">
        <f t="shared" si="3"/>
        <v>24500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4576.4236458061241</v>
      </c>
      <c r="F57" s="75">
        <f t="shared" si="5"/>
        <v>319.865016758114</v>
      </c>
      <c r="G57" s="76">
        <f t="shared" si="1"/>
        <v>9.980280174347179</v>
      </c>
      <c r="H57" s="77">
        <f t="shared" si="2"/>
        <v>6500</v>
      </c>
      <c r="I57" s="77">
        <f t="shared" si="3"/>
        <v>25500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4534.6301143576329</v>
      </c>
      <c r="F58" s="75">
        <f t="shared" si="5"/>
        <v>302.30368426010972</v>
      </c>
      <c r="G58" s="76">
        <f t="shared" si="1"/>
        <v>9.3001210827441145</v>
      </c>
      <c r="H58" s="77">
        <f t="shared" si="2"/>
        <v>7500</v>
      </c>
      <c r="I58" s="77">
        <f t="shared" si="3"/>
        <v>26500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4493.2182563305996</v>
      </c>
      <c r="F59" s="75">
        <f t="shared" si="5"/>
        <v>284.58049730352252</v>
      </c>
      <c r="G59" s="76">
        <f t="shared" si="1"/>
        <v>8.6236420243369647</v>
      </c>
      <c r="H59" s="77">
        <f t="shared" si="2"/>
        <v>8500</v>
      </c>
      <c r="I59" s="77">
        <f t="shared" si="3"/>
        <v>27500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4452.1845861473385</v>
      </c>
      <c r="F60" s="75">
        <f t="shared" si="5"/>
        <v>266.69396415270171</v>
      </c>
      <c r="G60" s="76">
        <f t="shared" si="1"/>
        <v>7.9515315464526424</v>
      </c>
      <c r="H60" s="77">
        <f t="shared" si="2"/>
        <v>9500</v>
      </c>
      <c r="I60" s="77">
        <f t="shared" si="3"/>
        <v>28500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4411.5256500616997</v>
      </c>
      <c r="F61" s="75">
        <f t="shared" si="5"/>
        <v>248.6425793233777</v>
      </c>
      <c r="G61" s="76">
        <f t="shared" si="1"/>
        <v>7.2845659705591501</v>
      </c>
      <c r="H61" s="77">
        <f t="shared" si="2"/>
        <v>10500</v>
      </c>
      <c r="I61" s="77">
        <f t="shared" si="3"/>
        <v>29500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4371.2380258683752</v>
      </c>
      <c r="F62" s="75">
        <f t="shared" si="5"/>
        <v>230.4248234559476</v>
      </c>
      <c r="G62" s="76">
        <f t="shared" si="1"/>
        <v>6.6236272174356126</v>
      </c>
      <c r="H62" s="77">
        <f t="shared" si="2"/>
        <v>11500</v>
      </c>
      <c r="I62" s="77">
        <f t="shared" si="3"/>
        <v>30500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4331.3183226148567</v>
      </c>
      <c r="F63" s="75">
        <f t="shared" si="5"/>
        <v>212.03916318759292</v>
      </c>
      <c r="G63" s="76">
        <f t="shared" si="1"/>
        <v>5.9697260903167182</v>
      </c>
      <c r="H63" s="77">
        <f t="shared" si="2"/>
        <v>12500</v>
      </c>
      <c r="I63" s="77">
        <f t="shared" si="3"/>
        <v>31500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4291.7631803160184</v>
      </c>
      <c r="F64" s="75">
        <f t="shared" si="5"/>
        <v>193.48405102321803</v>
      </c>
      <c r="G64" s="76">
        <f t="shared" si="1"/>
        <v>5.3240333525166399</v>
      </c>
      <c r="H64" s="77">
        <f t="shared" si="2"/>
        <v>13500</v>
      </c>
      <c r="I64" s="77">
        <f t="shared" si="3"/>
        <v>32500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4252.5692696713186</v>
      </c>
      <c r="F65" s="75">
        <f t="shared" si="5"/>
        <v>174.75792520520108</v>
      </c>
      <c r="G65" s="76">
        <f t="shared" si="1"/>
        <v>4.68792227699746</v>
      </c>
      <c r="H65" s="77">
        <f t="shared" si="2"/>
        <v>14500</v>
      </c>
      <c r="I65" s="77">
        <f t="shared" si="3"/>
        <v>33500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4213.7332917845761</v>
      </c>
      <c r="F66" s="75">
        <f t="shared" si="5"/>
        <v>155.85920958194185</v>
      </c>
      <c r="G66" s="76">
        <f t="shared" si="1"/>
        <v>4.0630286955606056</v>
      </c>
      <c r="H66" s="77">
        <f t="shared" si="2"/>
        <v>15500</v>
      </c>
      <c r="I66" s="77">
        <f t="shared" si="3"/>
        <v>34500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4175.2519778863007</v>
      </c>
      <c r="F67" s="75">
        <f t="shared" si="5"/>
        <v>136.78631347519911</v>
      </c>
      <c r="G67" s="76">
        <f t="shared" si="1"/>
        <v>3.4513389213762391</v>
      </c>
      <c r="H67" s="77">
        <f t="shared" si="2"/>
        <v>16500</v>
      </c>
      <c r="I67" s="77">
        <f t="shared" si="3"/>
        <v>35500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4137.1220890585737</v>
      </c>
      <c r="F68" s="75">
        <f t="shared" si="5"/>
        <v>117.53763154620657</v>
      </c>
      <c r="G68" s="76">
        <f t="shared" si="1"/>
        <v>2.8553244996801408</v>
      </c>
      <c r="H68" s="77">
        <f t="shared" si="2"/>
        <v>17500</v>
      </c>
      <c r="I68" s="77">
        <f t="shared" si="3"/>
        <v>36500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4099.3404159624288</v>
      </c>
      <c r="F69" s="75">
        <f t="shared" si="5"/>
        <v>98.111543660553053</v>
      </c>
      <c r="G69" s="76">
        <f t="shared" si="1"/>
        <v>2.2781611361775713</v>
      </c>
      <c r="H69" s="77">
        <f t="shared" si="2"/>
        <v>18500</v>
      </c>
      <c r="I69" s="77">
        <f t="shared" si="3"/>
        <v>37500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4061.9037785677242</v>
      </c>
      <c r="F70" s="75">
        <f t="shared" si="5"/>
        <v>78.506414751818028</v>
      </c>
      <c r="G70" s="76">
        <f t="shared" si="1"/>
        <v>1.724113026728034</v>
      </c>
      <c r="H70" s="77">
        <f t="shared" si="2"/>
        <v>19500</v>
      </c>
      <c r="I70" s="77">
        <f t="shared" si="3"/>
        <v>38500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4024.8090258854882</v>
      </c>
      <c r="F71" s="75">
        <f t="shared" si="5"/>
        <v>58.720594683951035</v>
      </c>
      <c r="G71" s="76">
        <f t="shared" si="1"/>
        <v>1.1992848825294615</v>
      </c>
      <c r="H71" s="77">
        <f t="shared" si="2"/>
        <v>20500</v>
      </c>
      <c r="I71" s="77">
        <f t="shared" si="3"/>
        <v>39500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3988.0530357027028</v>
      </c>
      <c r="F72" s="75">
        <f t="shared" si="5"/>
        <v>38.752418112380795</v>
      </c>
      <c r="G72" s="76">
        <f t="shared" si="1"/>
        <v>0.71335845300490963</v>
      </c>
      <c r="H72" s="77">
        <f t="shared" si="2"/>
        <v>21500</v>
      </c>
      <c r="I72" s="77">
        <f t="shared" si="3"/>
        <v>40500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3951.6327143195126</v>
      </c>
      <c r="F73" s="75">
        <f t="shared" si="5"/>
        <v>18.600204343847317</v>
      </c>
      <c r="G73" s="76">
        <f t="shared" si="1"/>
        <v>0.28499119808769996</v>
      </c>
      <c r="H73" s="77">
        <f t="shared" si="2"/>
        <v>22500</v>
      </c>
      <c r="I73" s="77">
        <f t="shared" si="3"/>
        <v>41500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3915.5449962888301</v>
      </c>
      <c r="F74" s="75">
        <f t="shared" si="5"/>
        <v>0</v>
      </c>
      <c r="G74" s="76">
        <f t="shared" si="1"/>
        <v>0</v>
      </c>
      <c r="H74" s="77">
        <f t="shared" si="2"/>
        <v>23500</v>
      </c>
      <c r="I74" s="77">
        <f t="shared" si="3"/>
        <v>42500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3879.7868441583241</v>
      </c>
      <c r="F75" s="75">
        <f t="shared" si="5"/>
        <v>0</v>
      </c>
      <c r="G75" s="76">
        <f t="shared" si="1"/>
        <v>0</v>
      </c>
      <c r="H75" s="77">
        <f t="shared" si="2"/>
        <v>24500</v>
      </c>
      <c r="I75" s="77">
        <f t="shared" si="3"/>
        <v>43500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3844.3552482147602</v>
      </c>
      <c r="F76" s="75">
        <f t="shared" si="5"/>
        <v>0</v>
      </c>
      <c r="G76" s="76">
        <f t="shared" si="1"/>
        <v>0</v>
      </c>
      <c r="H76" s="77">
        <f t="shared" si="2"/>
        <v>25500</v>
      </c>
      <c r="I76" s="77">
        <f t="shared" si="3"/>
        <v>44500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3809.2472262306778</v>
      </c>
      <c r="F77" s="75">
        <f t="shared" si="5"/>
        <v>0</v>
      </c>
      <c r="G77" s="76">
        <f t="shared" si="1"/>
        <v>0</v>
      </c>
      <c r="H77" s="77">
        <f t="shared" si="2"/>
        <v>26500</v>
      </c>
      <c r="I77" s="77">
        <f t="shared" si="3"/>
        <v>45500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3774.4598232133803</v>
      </c>
      <c r="F78" s="75">
        <f t="shared" si="5"/>
        <v>0</v>
      </c>
      <c r="G78" s="76">
        <f t="shared" si="1"/>
        <v>0</v>
      </c>
      <c r="H78" s="77">
        <f t="shared" si="2"/>
        <v>27500</v>
      </c>
      <c r="I78" s="77">
        <f t="shared" si="3"/>
        <v>46500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3739.9901111562162</v>
      </c>
      <c r="F79" s="75">
        <f t="shared" si="5"/>
        <v>0</v>
      </c>
      <c r="G79" s="76">
        <f t="shared" si="1"/>
        <v>0</v>
      </c>
      <c r="H79" s="77">
        <f t="shared" si="2"/>
        <v>28500</v>
      </c>
      <c r="I79" s="77">
        <f t="shared" si="3"/>
        <v>47500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3705.8351887921353</v>
      </c>
      <c r="F80" s="75">
        <f t="shared" si="5"/>
        <v>0</v>
      </c>
      <c r="G80" s="76">
        <f t="shared" si="1"/>
        <v>0</v>
      </c>
      <c r="H80" s="77">
        <f t="shared" si="2"/>
        <v>29500</v>
      </c>
      <c r="I80" s="77">
        <f t="shared" si="3"/>
        <v>48500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3671.9921813494911</v>
      </c>
      <c r="F81" s="75">
        <f t="shared" si="5"/>
        <v>0</v>
      </c>
      <c r="G81" s="76">
        <f t="shared" si="1"/>
        <v>0</v>
      </c>
      <c r="H81" s="77">
        <f t="shared" si="2"/>
        <v>30500</v>
      </c>
      <c r="I81" s="77">
        <f t="shared" si="3"/>
        <v>49500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3638.4582403100767</v>
      </c>
      <c r="F82" s="75">
        <f t="shared" si="5"/>
        <v>0</v>
      </c>
      <c r="G82" s="76">
        <f t="shared" si="1"/>
        <v>0</v>
      </c>
      <c r="H82" s="77">
        <f t="shared" si="2"/>
        <v>31500</v>
      </c>
      <c r="I82" s="77">
        <f t="shared" si="3"/>
        <v>50500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3605.2305431693685</v>
      </c>
      <c r="F83" s="75">
        <f t="shared" si="5"/>
        <v>0</v>
      </c>
      <c r="G83" s="76">
        <f t="shared" si="1"/>
        <v>0</v>
      </c>
      <c r="H83" s="77">
        <f t="shared" si="2"/>
        <v>32500</v>
      </c>
      <c r="I83" s="77">
        <f t="shared" si="3"/>
        <v>51500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3572.3062931989602</v>
      </c>
      <c r="F84" s="75">
        <f t="shared" si="5"/>
        <v>0</v>
      </c>
      <c r="G84" s="76">
        <f t="shared" si="1"/>
        <v>0</v>
      </c>
      <c r="H84" s="77">
        <f t="shared" si="2"/>
        <v>33500</v>
      </c>
      <c r="I84" s="77">
        <f t="shared" si="3"/>
        <v>52500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3539.6827192111646</v>
      </c>
      <c r="F85" s="75">
        <f t="shared" si="5"/>
        <v>0</v>
      </c>
      <c r="G85" s="76">
        <f t="shared" si="1"/>
        <v>0</v>
      </c>
      <c r="H85" s="77">
        <f t="shared" si="2"/>
        <v>34500</v>
      </c>
      <c r="I85" s="77">
        <f t="shared" si="3"/>
        <v>53500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3507.3570753257686</v>
      </c>
      <c r="F86" s="75">
        <f t="shared" si="5"/>
        <v>0</v>
      </c>
      <c r="G86" s="76">
        <f t="shared" si="1"/>
        <v>0</v>
      </c>
      <c r="H86" s="77">
        <f t="shared" si="2"/>
        <v>35500</v>
      </c>
      <c r="I86" s="77">
        <f t="shared" si="3"/>
        <v>54500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3475.3266407389169</v>
      </c>
      <c r="F87" s="75">
        <f t="shared" si="5"/>
        <v>0</v>
      </c>
      <c r="G87" s="76">
        <f t="shared" si="1"/>
        <v>0</v>
      </c>
      <c r="H87" s="77">
        <f t="shared" si="2"/>
        <v>36500</v>
      </c>
      <c r="I87" s="77">
        <f t="shared" si="3"/>
        <v>55500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3443.5887194941024</v>
      </c>
      <c r="F88" s="75">
        <f t="shared" si="5"/>
        <v>0</v>
      </c>
      <c r="G88" s="76">
        <f t="shared" si="1"/>
        <v>0</v>
      </c>
      <c r="H88" s="77">
        <f t="shared" si="2"/>
        <v>37500</v>
      </c>
      <c r="I88" s="77">
        <f t="shared" si="3"/>
        <v>56500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3412.1406402552548</v>
      </c>
      <c r="F89" s="75">
        <f t="shared" si="5"/>
        <v>0</v>
      </c>
      <c r="G89" s="76">
        <f t="shared" si="1"/>
        <v>0</v>
      </c>
      <c r="H89" s="77">
        <f t="shared" si="2"/>
        <v>38500</v>
      </c>
      <c r="I89" s="77">
        <f t="shared" si="3"/>
        <v>57500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3380.979756081897</v>
      </c>
      <c r="F90" s="75">
        <f t="shared" si="5"/>
        <v>0</v>
      </c>
      <c r="G90" s="76">
        <f t="shared" si="1"/>
        <v>0</v>
      </c>
      <c r="H90" s="77">
        <f t="shared" si="2"/>
        <v>39500</v>
      </c>
      <c r="I90" s="77">
        <f t="shared" si="3"/>
        <v>58500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3350.1034442063533</v>
      </c>
      <c r="F91" s="75">
        <f t="shared" si="5"/>
        <v>0</v>
      </c>
      <c r="G91" s="76">
        <f t="shared" si="1"/>
        <v>0</v>
      </c>
      <c r="H91" s="77">
        <f t="shared" si="2"/>
        <v>40500</v>
      </c>
      <c r="I91" s="77">
        <f t="shared" si="3"/>
        <v>59500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3319.5091058130001</v>
      </c>
      <c r="F92" s="75">
        <f t="shared" si="5"/>
        <v>0</v>
      </c>
      <c r="G92" s="76">
        <f t="shared" si="1"/>
        <v>0</v>
      </c>
      <c r="H92" s="77">
        <f t="shared" si="2"/>
        <v>41500</v>
      </c>
      <c r="I92" s="77">
        <f t="shared" si="3"/>
        <v>60500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3289.1941658195219</v>
      </c>
      <c r="F93" s="75">
        <f t="shared" si="5"/>
        <v>0</v>
      </c>
      <c r="G93" s="76">
        <f t="shared" si="1"/>
        <v>0</v>
      </c>
      <c r="H93" s="77">
        <f t="shared" si="2"/>
        <v>42500</v>
      </c>
      <c r="I93" s="77">
        <f t="shared" si="3"/>
        <v>61500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3259.1560726601729</v>
      </c>
      <c r="F94" s="75">
        <f t="shared" si="5"/>
        <v>0</v>
      </c>
      <c r="G94" s="76">
        <f t="shared" si="1"/>
        <v>0</v>
      </c>
      <c r="H94" s="77">
        <f t="shared" si="2"/>
        <v>43500</v>
      </c>
      <c r="I94" s="77">
        <f t="shared" si="3"/>
        <v>62500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3229.3922980710154</v>
      </c>
      <c r="F95" s="75">
        <f t="shared" si="5"/>
        <v>0</v>
      </c>
      <c r="G95" s="76">
        <f t="shared" si="1"/>
        <v>0</v>
      </c>
      <c r="H95" s="77">
        <f t="shared" si="2"/>
        <v>44500</v>
      </c>
      <c r="I95" s="77">
        <f t="shared" si="3"/>
        <v>63500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3199.9003368771187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45500</v>
      </c>
      <c r="I96" s="77">
        <f t="shared" ref="I96:I159" si="10">A96+$C$6/2</f>
        <v>64500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3170.6777067817015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46500</v>
      </c>
      <c r="I97" s="77">
        <f t="shared" si="10"/>
        <v>65500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3141.7219481572033</v>
      </c>
      <c r="F98" s="75">
        <f t="shared" si="11"/>
        <v>0</v>
      </c>
      <c r="G98" s="76">
        <f t="shared" si="8"/>
        <v>0</v>
      </c>
      <c r="H98" s="77">
        <f t="shared" si="9"/>
        <v>47500</v>
      </c>
      <c r="I98" s="77">
        <f t="shared" si="10"/>
        <v>66500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3113.0306238382555</v>
      </c>
      <c r="F99" s="75">
        <f t="shared" si="11"/>
        <v>0</v>
      </c>
      <c r="G99" s="76">
        <f t="shared" si="8"/>
        <v>0</v>
      </c>
      <c r="H99" s="77">
        <f t="shared" si="9"/>
        <v>48500</v>
      </c>
      <c r="I99" s="77">
        <f t="shared" si="10"/>
        <v>67500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3084.601318916556</v>
      </c>
      <c r="F100" s="75">
        <f t="shared" si="11"/>
        <v>0</v>
      </c>
      <c r="G100" s="76">
        <f t="shared" si="8"/>
        <v>0</v>
      </c>
      <c r="H100" s="77">
        <f t="shared" si="9"/>
        <v>49500</v>
      </c>
      <c r="I100" s="77">
        <f t="shared" si="10"/>
        <v>68500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3056.4316405376021</v>
      </c>
      <c r="F101" s="75">
        <f t="shared" si="11"/>
        <v>0</v>
      </c>
      <c r="G101" s="76">
        <f t="shared" si="8"/>
        <v>0</v>
      </c>
      <c r="H101" s="77">
        <f t="shared" si="9"/>
        <v>50500</v>
      </c>
      <c r="I101" s="77">
        <f t="shared" si="10"/>
        <v>69500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3028.5192176992941</v>
      </c>
      <c r="F102" s="75">
        <f t="shared" si="11"/>
        <v>0</v>
      </c>
      <c r="G102" s="76">
        <f t="shared" si="8"/>
        <v>0</v>
      </c>
      <c r="H102" s="77">
        <f t="shared" si="9"/>
        <v>51500</v>
      </c>
      <c r="I102" s="77">
        <f t="shared" si="10"/>
        <v>70500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3000.8617010523667</v>
      </c>
      <c r="F103" s="75">
        <f t="shared" si="11"/>
        <v>0</v>
      </c>
      <c r="G103" s="76">
        <f t="shared" si="8"/>
        <v>0</v>
      </c>
      <c r="H103" s="77">
        <f t="shared" si="9"/>
        <v>52500</v>
      </c>
      <c r="I103" s="77">
        <f t="shared" si="10"/>
        <v>71500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2973.4567627026495</v>
      </c>
      <c r="F104" s="75">
        <f t="shared" si="11"/>
        <v>0</v>
      </c>
      <c r="G104" s="76">
        <f t="shared" si="8"/>
        <v>0</v>
      </c>
      <c r="H104" s="77">
        <f t="shared" si="9"/>
        <v>53500</v>
      </c>
      <c r="I104" s="77">
        <f t="shared" si="10"/>
        <v>72500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2946.3020960151312</v>
      </c>
      <c r="F105" s="75">
        <f t="shared" si="11"/>
        <v>0</v>
      </c>
      <c r="G105" s="76">
        <f t="shared" si="8"/>
        <v>0</v>
      </c>
      <c r="H105" s="77">
        <f t="shared" si="9"/>
        <v>54500</v>
      </c>
      <c r="I105" s="77">
        <f t="shared" si="10"/>
        <v>73500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2919.3954154198141</v>
      </c>
      <c r="F106" s="75">
        <f t="shared" si="11"/>
        <v>0</v>
      </c>
      <c r="G106" s="76">
        <f t="shared" si="8"/>
        <v>0</v>
      </c>
      <c r="H106" s="77">
        <f t="shared" si="9"/>
        <v>55500</v>
      </c>
      <c r="I106" s="77">
        <f t="shared" si="10"/>
        <v>74500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2892.7344562193384</v>
      </c>
      <c r="F107" s="75">
        <f t="shared" si="11"/>
        <v>0</v>
      </c>
      <c r="G107" s="76">
        <f t="shared" si="8"/>
        <v>0</v>
      </c>
      <c r="H107" s="77">
        <f t="shared" si="9"/>
        <v>56500</v>
      </c>
      <c r="I107" s="77">
        <f t="shared" si="10"/>
        <v>75500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2866.3169743983694</v>
      </c>
      <c r="F108" s="75">
        <f t="shared" si="11"/>
        <v>0</v>
      </c>
      <c r="G108" s="76">
        <f t="shared" si="8"/>
        <v>0</v>
      </c>
      <c r="H108" s="77">
        <f t="shared" si="9"/>
        <v>57500</v>
      </c>
      <c r="I108" s="77">
        <f t="shared" si="10"/>
        <v>76500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2840.1407464347189</v>
      </c>
      <c r="F109" s="75">
        <f t="shared" si="11"/>
        <v>0</v>
      </c>
      <c r="G109" s="76">
        <f t="shared" si="8"/>
        <v>0</v>
      </c>
      <c r="H109" s="77">
        <f t="shared" si="9"/>
        <v>58500</v>
      </c>
      <c r="I109" s="77">
        <f t="shared" si="10"/>
        <v>77500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2814.2035691121955</v>
      </c>
      <c r="F110" s="75">
        <f t="shared" si="11"/>
        <v>0</v>
      </c>
      <c r="G110" s="76">
        <f t="shared" si="8"/>
        <v>0</v>
      </c>
      <c r="H110" s="77">
        <f t="shared" si="9"/>
        <v>59500</v>
      </c>
      <c r="I110" s="77">
        <f t="shared" si="10"/>
        <v>78500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2788.5032593351643</v>
      </c>
      <c r="F111" s="75">
        <f t="shared" si="11"/>
        <v>0</v>
      </c>
      <c r="G111" s="76">
        <f t="shared" si="8"/>
        <v>0</v>
      </c>
      <c r="H111" s="77">
        <f t="shared" si="9"/>
        <v>60500</v>
      </c>
      <c r="I111" s="77">
        <f t="shared" si="10"/>
        <v>79500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2763.0376539447975</v>
      </c>
      <c r="F112" s="75">
        <f t="shared" si="11"/>
        <v>0</v>
      </c>
      <c r="G112" s="76">
        <f t="shared" si="8"/>
        <v>0</v>
      </c>
      <c r="H112" s="77">
        <f t="shared" si="9"/>
        <v>61500</v>
      </c>
      <c r="I112" s="77">
        <f t="shared" si="10"/>
        <v>80500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2737.8046095370032</v>
      </c>
      <c r="F113" s="75">
        <f t="shared" si="11"/>
        <v>0</v>
      </c>
      <c r="G113" s="76">
        <f t="shared" si="8"/>
        <v>0</v>
      </c>
      <c r="H113" s="77">
        <f t="shared" si="9"/>
        <v>62500</v>
      </c>
      <c r="I113" s="77">
        <f t="shared" si="10"/>
        <v>81500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2712.8020022820197</v>
      </c>
      <c r="F114" s="75">
        <f t="shared" si="11"/>
        <v>0</v>
      </c>
      <c r="G114" s="76">
        <f t="shared" si="8"/>
        <v>0</v>
      </c>
      <c r="H114" s="77">
        <f t="shared" si="9"/>
        <v>63500</v>
      </c>
      <c r="I114" s="77">
        <f t="shared" si="10"/>
        <v>82500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2688.0277277456571</v>
      </c>
      <c r="F115" s="75">
        <f t="shared" si="11"/>
        <v>0</v>
      </c>
      <c r="G115" s="76">
        <f t="shared" si="8"/>
        <v>0</v>
      </c>
      <c r="H115" s="77">
        <f t="shared" si="9"/>
        <v>64500</v>
      </c>
      <c r="I115" s="77">
        <f t="shared" si="10"/>
        <v>83500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2663.479700712167</v>
      </c>
      <c r="F116" s="75">
        <f t="shared" si="11"/>
        <v>0</v>
      </c>
      <c r="G116" s="76">
        <f t="shared" si="8"/>
        <v>0</v>
      </c>
      <c r="H116" s="77">
        <f t="shared" si="9"/>
        <v>65500</v>
      </c>
      <c r="I116" s="77">
        <f t="shared" si="10"/>
        <v>84500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2639.1558550087334</v>
      </c>
      <c r="F117" s="75">
        <f t="shared" si="11"/>
        <v>0</v>
      </c>
      <c r="G117" s="76">
        <f t="shared" si="8"/>
        <v>0</v>
      </c>
      <c r="H117" s="77">
        <f t="shared" si="9"/>
        <v>66500</v>
      </c>
      <c r="I117" s="77">
        <f t="shared" si="10"/>
        <v>85500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2615.0541433315689</v>
      </c>
      <c r="F118" s="75">
        <f t="shared" si="11"/>
        <v>0</v>
      </c>
      <c r="G118" s="76">
        <f t="shared" si="8"/>
        <v>0</v>
      </c>
      <c r="H118" s="77">
        <f t="shared" si="9"/>
        <v>67500</v>
      </c>
      <c r="I118" s="77">
        <f t="shared" si="10"/>
        <v>86500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2591.1725370735926</v>
      </c>
      <c r="F119" s="75">
        <f t="shared" si="11"/>
        <v>0</v>
      </c>
      <c r="G119" s="76">
        <f t="shared" si="8"/>
        <v>0</v>
      </c>
      <c r="H119" s="77">
        <f t="shared" si="9"/>
        <v>68500</v>
      </c>
      <c r="I119" s="77">
        <f t="shared" si="10"/>
        <v>87500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2567.5090261536857</v>
      </c>
      <c r="F120" s="75">
        <f t="shared" si="11"/>
        <v>0</v>
      </c>
      <c r="G120" s="76">
        <f t="shared" si="8"/>
        <v>0</v>
      </c>
      <c r="H120" s="77">
        <f t="shared" si="9"/>
        <v>69500</v>
      </c>
      <c r="I120" s="77">
        <f t="shared" si="10"/>
        <v>88500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2544.0616188475083</v>
      </c>
      <c r="F121" s="75">
        <f t="shared" si="11"/>
        <v>0</v>
      </c>
      <c r="G121" s="76">
        <f t="shared" si="8"/>
        <v>0</v>
      </c>
      <c r="H121" s="77">
        <f t="shared" si="9"/>
        <v>70500</v>
      </c>
      <c r="I121" s="77">
        <f t="shared" si="10"/>
        <v>89500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2520.8283416198547</v>
      </c>
      <c r="F122" s="75">
        <f t="shared" si="11"/>
        <v>0</v>
      </c>
      <c r="G122" s="76">
        <f t="shared" si="8"/>
        <v>0</v>
      </c>
      <c r="H122" s="77">
        <f t="shared" si="9"/>
        <v>71500</v>
      </c>
      <c r="I122" s="77">
        <f t="shared" si="10"/>
        <v>90500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2497.8072389585473</v>
      </c>
      <c r="F123" s="75">
        <f t="shared" si="11"/>
        <v>0</v>
      </c>
      <c r="G123" s="76">
        <f t="shared" si="8"/>
        <v>0</v>
      </c>
      <c r="H123" s="77">
        <f t="shared" si="9"/>
        <v>72500</v>
      </c>
      <c r="I123" s="77">
        <f t="shared" si="10"/>
        <v>91500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2474.9963732098422</v>
      </c>
      <c r="F124" s="75">
        <f t="shared" si="11"/>
        <v>0</v>
      </c>
      <c r="G124" s="76">
        <f t="shared" si="8"/>
        <v>0</v>
      </c>
      <c r="H124" s="77">
        <f t="shared" si="9"/>
        <v>73500</v>
      </c>
      <c r="I124" s="77">
        <f t="shared" si="10"/>
        <v>92500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2452.3938244153401</v>
      </c>
      <c r="F125" s="75">
        <f t="shared" si="11"/>
        <v>0</v>
      </c>
      <c r="G125" s="76">
        <f t="shared" si="8"/>
        <v>0</v>
      </c>
      <c r="H125" s="77">
        <f t="shared" si="9"/>
        <v>74500</v>
      </c>
      <c r="I125" s="77">
        <f t="shared" si="10"/>
        <v>93500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2429.9976901503851</v>
      </c>
      <c r="F126" s="75">
        <f t="shared" si="11"/>
        <v>0</v>
      </c>
      <c r="G126" s="76">
        <f t="shared" si="8"/>
        <v>0</v>
      </c>
      <c r="H126" s="77">
        <f t="shared" si="9"/>
        <v>75500</v>
      </c>
      <c r="I126" s="77">
        <f t="shared" si="10"/>
        <v>94500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2407.8060853639422</v>
      </c>
      <c r="F127" s="75">
        <f t="shared" si="11"/>
        <v>0</v>
      </c>
      <c r="G127" s="76">
        <f t="shared" si="8"/>
        <v>0</v>
      </c>
      <c r="H127" s="77">
        <f t="shared" si="9"/>
        <v>76500</v>
      </c>
      <c r="I127" s="77">
        <f t="shared" si="10"/>
        <v>95500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2385.8171422199343</v>
      </c>
      <c r="F128" s="75">
        <f t="shared" si="11"/>
        <v>0</v>
      </c>
      <c r="G128" s="76">
        <f t="shared" si="8"/>
        <v>0</v>
      </c>
      <c r="H128" s="77">
        <f t="shared" si="9"/>
        <v>77500</v>
      </c>
      <c r="I128" s="77">
        <f t="shared" si="10"/>
        <v>96500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2364.0290099400268</v>
      </c>
      <c r="F129" s="75">
        <f t="shared" si="11"/>
        <v>0</v>
      </c>
      <c r="G129" s="76">
        <f t="shared" si="8"/>
        <v>0</v>
      </c>
      <c r="H129" s="77">
        <f t="shared" si="9"/>
        <v>78500</v>
      </c>
      <c r="I129" s="77">
        <f t="shared" si="10"/>
        <v>97500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2342.4398546478556</v>
      </c>
      <c r="F130" s="75">
        <f t="shared" si="11"/>
        <v>0</v>
      </c>
      <c r="G130" s="76">
        <f t="shared" si="8"/>
        <v>0</v>
      </c>
      <c r="H130" s="77">
        <f t="shared" si="9"/>
        <v>79500</v>
      </c>
      <c r="I130" s="77">
        <f t="shared" si="10"/>
        <v>98500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2321.047859214666</v>
      </c>
      <c r="F131" s="75">
        <f t="shared" si="11"/>
        <v>0</v>
      </c>
      <c r="G131" s="76">
        <f t="shared" si="8"/>
        <v>0</v>
      </c>
      <c r="H131" s="77">
        <f t="shared" si="9"/>
        <v>80500</v>
      </c>
      <c r="I131" s="77">
        <f t="shared" si="10"/>
        <v>99500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2299.8512231063733</v>
      </c>
      <c r="F132" s="75">
        <f t="shared" si="11"/>
        <v>0</v>
      </c>
      <c r="G132" s="76">
        <f t="shared" si="8"/>
        <v>0</v>
      </c>
      <c r="H132" s="77">
        <f t="shared" si="9"/>
        <v>81500</v>
      </c>
      <c r="I132" s="77">
        <f t="shared" si="10"/>
        <v>100500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2278.8481622320087</v>
      </c>
      <c r="F133" s="75">
        <f t="shared" si="11"/>
        <v>0</v>
      </c>
      <c r="G133" s="76">
        <f t="shared" si="8"/>
        <v>0</v>
      </c>
      <c r="H133" s="77">
        <f t="shared" si="9"/>
        <v>82500</v>
      </c>
      <c r="I133" s="77">
        <f t="shared" si="10"/>
        <v>101500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2258.0369087935601</v>
      </c>
      <c r="F134" s="75">
        <f t="shared" si="11"/>
        <v>0</v>
      </c>
      <c r="G134" s="76">
        <f t="shared" si="8"/>
        <v>0</v>
      </c>
      <c r="H134" s="77">
        <f t="shared" si="9"/>
        <v>83500</v>
      </c>
      <c r="I134" s="77">
        <f t="shared" si="10"/>
        <v>102500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2237.415711137176</v>
      </c>
      <c r="F135" s="75">
        <f t="shared" si="11"/>
        <v>0</v>
      </c>
      <c r="G135" s="76">
        <f t="shared" si="8"/>
        <v>0</v>
      </c>
      <c r="H135" s="77">
        <f t="shared" si="9"/>
        <v>84500</v>
      </c>
      <c r="I135" s="77">
        <f t="shared" si="10"/>
        <v>103500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2216.9828336057326</v>
      </c>
      <c r="F136" s="75">
        <f t="shared" si="11"/>
        <v>0</v>
      </c>
      <c r="G136" s="76">
        <f t="shared" si="8"/>
        <v>0</v>
      </c>
      <c r="H136" s="77">
        <f t="shared" si="9"/>
        <v>85500</v>
      </c>
      <c r="I136" s="77">
        <f t="shared" si="10"/>
        <v>104500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2196.7365563927438</v>
      </c>
      <c r="F137" s="75">
        <f t="shared" si="11"/>
        <v>0</v>
      </c>
      <c r="G137" s="76">
        <f t="shared" si="8"/>
        <v>0</v>
      </c>
      <c r="H137" s="77">
        <f t="shared" si="9"/>
        <v>86500</v>
      </c>
      <c r="I137" s="77">
        <f t="shared" si="10"/>
        <v>105500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2176.6751753976114</v>
      </c>
      <c r="F138" s="75">
        <f t="shared" si="11"/>
        <v>0</v>
      </c>
      <c r="G138" s="76">
        <f t="shared" si="8"/>
        <v>0</v>
      </c>
      <c r="H138" s="77">
        <f t="shared" si="9"/>
        <v>87500</v>
      </c>
      <c r="I138" s="77">
        <f t="shared" si="10"/>
        <v>106500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2156.797002082189</v>
      </c>
      <c r="F139" s="75">
        <f t="shared" si="11"/>
        <v>0</v>
      </c>
      <c r="G139" s="76">
        <f t="shared" si="8"/>
        <v>0</v>
      </c>
      <c r="H139" s="77">
        <f t="shared" si="9"/>
        <v>88500</v>
      </c>
      <c r="I139" s="77">
        <f t="shared" si="10"/>
        <v>107500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2137.1003633286641</v>
      </c>
      <c r="F140" s="75">
        <f t="shared" si="11"/>
        <v>0</v>
      </c>
      <c r="G140" s="76">
        <f t="shared" si="8"/>
        <v>0</v>
      </c>
      <c r="H140" s="77">
        <f t="shared" si="9"/>
        <v>89500</v>
      </c>
      <c r="I140" s="77">
        <f t="shared" si="10"/>
        <v>108500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2117.5836012987306</v>
      </c>
      <c r="F141" s="75">
        <f t="shared" si="11"/>
        <v>0</v>
      </c>
      <c r="G141" s="76">
        <f t="shared" si="8"/>
        <v>0</v>
      </c>
      <c r="H141" s="77">
        <f t="shared" si="9"/>
        <v>90500</v>
      </c>
      <c r="I141" s="77">
        <f t="shared" si="10"/>
        <v>109500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2098.2450732940542</v>
      </c>
      <c r="F142" s="75">
        <f t="shared" si="11"/>
        <v>0</v>
      </c>
      <c r="G142" s="76">
        <f t="shared" si="8"/>
        <v>0</v>
      </c>
      <c r="H142" s="77">
        <f t="shared" si="9"/>
        <v>91500</v>
      </c>
      <c r="I142" s="77">
        <f t="shared" si="10"/>
        <v>110500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2079.0831516180046</v>
      </c>
      <c r="F143" s="75">
        <f t="shared" si="11"/>
        <v>0</v>
      </c>
      <c r="G143" s="76">
        <f t="shared" si="8"/>
        <v>0</v>
      </c>
      <c r="H143" s="77">
        <f t="shared" si="9"/>
        <v>92500</v>
      </c>
      <c r="I143" s="77">
        <f t="shared" si="10"/>
        <v>111500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2060.0962234386602</v>
      </c>
      <c r="F144" s="75">
        <f t="shared" si="11"/>
        <v>0</v>
      </c>
      <c r="G144" s="76">
        <f t="shared" si="8"/>
        <v>0</v>
      </c>
      <c r="H144" s="77">
        <f t="shared" si="9"/>
        <v>93500</v>
      </c>
      <c r="I144" s="77">
        <f t="shared" si="10"/>
        <v>112500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2041.2826906530529</v>
      </c>
      <c r="F145" s="75">
        <f t="shared" si="11"/>
        <v>0</v>
      </c>
      <c r="G145" s="76">
        <f t="shared" si="8"/>
        <v>0</v>
      </c>
      <c r="H145" s="77">
        <f t="shared" si="9"/>
        <v>94500</v>
      </c>
      <c r="I145" s="77">
        <f t="shared" si="10"/>
        <v>113500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2022.6409697526617</v>
      </c>
      <c r="F146" s="75">
        <f t="shared" si="11"/>
        <v>0</v>
      </c>
      <c r="G146" s="76">
        <f t="shared" si="8"/>
        <v>0</v>
      </c>
      <c r="H146" s="77">
        <f t="shared" si="9"/>
        <v>95500</v>
      </c>
      <c r="I146" s="77">
        <f t="shared" si="10"/>
        <v>114500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2004.1694916901288</v>
      </c>
      <c r="F147" s="75">
        <f t="shared" si="11"/>
        <v>0</v>
      </c>
      <c r="G147" s="76">
        <f t="shared" si="8"/>
        <v>0</v>
      </c>
      <c r="H147" s="77">
        <f t="shared" si="9"/>
        <v>96500</v>
      </c>
      <c r="I147" s="77">
        <f t="shared" si="10"/>
        <v>115500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1985.8667017471967</v>
      </c>
      <c r="F148" s="75">
        <f t="shared" si="11"/>
        <v>0</v>
      </c>
      <c r="G148" s="76">
        <f t="shared" si="8"/>
        <v>0</v>
      </c>
      <c r="H148" s="77">
        <f t="shared" si="9"/>
        <v>97500</v>
      </c>
      <c r="I148" s="77">
        <f t="shared" si="10"/>
        <v>116500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1967.7310594038479</v>
      </c>
      <c r="F149" s="75">
        <f t="shared" si="11"/>
        <v>0</v>
      </c>
      <c r="G149" s="76">
        <f t="shared" si="8"/>
        <v>0</v>
      </c>
      <c r="H149" s="77">
        <f t="shared" si="9"/>
        <v>98500</v>
      </c>
      <c r="I149" s="77">
        <f t="shared" si="10"/>
        <v>117500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1949.7610382086443</v>
      </c>
      <c r="F150" s="75">
        <f t="shared" si="11"/>
        <v>0</v>
      </c>
      <c r="G150" s="76">
        <f t="shared" si="8"/>
        <v>0</v>
      </c>
      <c r="H150" s="77">
        <f t="shared" si="9"/>
        <v>99500</v>
      </c>
      <c r="I150" s="77">
        <f t="shared" si="10"/>
        <v>118500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1931.955125650245</v>
      </c>
      <c r="F151" s="75">
        <f t="shared" si="11"/>
        <v>0</v>
      </c>
      <c r="G151" s="76">
        <f t="shared" si="8"/>
        <v>0</v>
      </c>
      <c r="H151" s="77">
        <f t="shared" si="9"/>
        <v>100500</v>
      </c>
      <c r="I151" s="77">
        <f t="shared" si="10"/>
        <v>119500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1914.3118230301016</v>
      </c>
      <c r="F152" s="75">
        <f t="shared" si="11"/>
        <v>0</v>
      </c>
      <c r="G152" s="76">
        <f t="shared" si="8"/>
        <v>0</v>
      </c>
      <c r="H152" s="77">
        <f t="shared" si="9"/>
        <v>101500</v>
      </c>
      <c r="I152" s="77">
        <f t="shared" si="10"/>
        <v>120500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1896.8296453363153</v>
      </c>
      <c r="F153" s="75">
        <f t="shared" si="11"/>
        <v>0</v>
      </c>
      <c r="G153" s="76">
        <f t="shared" si="8"/>
        <v>0</v>
      </c>
      <c r="H153" s="77">
        <f t="shared" si="9"/>
        <v>102500</v>
      </c>
      <c r="I153" s="77">
        <f t="shared" si="10"/>
        <v>121500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1879.5071211186455</v>
      </c>
      <c r="F154" s="75">
        <f t="shared" si="11"/>
        <v>0</v>
      </c>
      <c r="G154" s="76">
        <f t="shared" si="8"/>
        <v>0</v>
      </c>
      <c r="H154" s="77">
        <f t="shared" si="9"/>
        <v>103500</v>
      </c>
      <c r="I154" s="77">
        <f t="shared" si="10"/>
        <v>122500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1862.3427923646589</v>
      </c>
      <c r="F155" s="75">
        <f t="shared" si="11"/>
        <v>0</v>
      </c>
      <c r="G155" s="76">
        <f t="shared" si="8"/>
        <v>0</v>
      </c>
      <c r="H155" s="77">
        <f t="shared" si="9"/>
        <v>104500</v>
      </c>
      <c r="I155" s="77">
        <f t="shared" si="10"/>
        <v>123500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1845.335214377011</v>
      </c>
      <c r="F156" s="75">
        <f t="shared" si="11"/>
        <v>0</v>
      </c>
      <c r="G156" s="76">
        <f t="shared" si="8"/>
        <v>0</v>
      </c>
      <c r="H156" s="77">
        <f t="shared" si="9"/>
        <v>105500</v>
      </c>
      <c r="I156" s="77">
        <f t="shared" si="10"/>
        <v>124500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1828.4829556518489</v>
      </c>
      <c r="F157" s="75">
        <f t="shared" si="11"/>
        <v>0</v>
      </c>
      <c r="G157" s="76">
        <f t="shared" si="8"/>
        <v>0</v>
      </c>
      <c r="H157" s="77">
        <f t="shared" si="9"/>
        <v>106500</v>
      </c>
      <c r="I157" s="77">
        <f t="shared" si="10"/>
        <v>125500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1811.7845977583231</v>
      </c>
      <c r="F158" s="75">
        <f t="shared" si="11"/>
        <v>0</v>
      </c>
      <c r="G158" s="76">
        <f t="shared" si="8"/>
        <v>0</v>
      </c>
      <c r="H158" s="77">
        <f t="shared" si="9"/>
        <v>107500</v>
      </c>
      <c r="I158" s="77">
        <f t="shared" si="10"/>
        <v>126500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1795.2387352191993</v>
      </c>
      <c r="F159" s="75">
        <f t="shared" si="11"/>
        <v>0</v>
      </c>
      <c r="G159" s="76">
        <f t="shared" si="8"/>
        <v>0</v>
      </c>
      <c r="H159" s="77">
        <f t="shared" si="9"/>
        <v>108500</v>
      </c>
      <c r="I159" s="77">
        <f t="shared" si="10"/>
        <v>127500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1778.8439753925625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109500</v>
      </c>
      <c r="I160" s="77">
        <f t="shared" ref="I160:I167" si="16">A160+$C$6/2</f>
        <v>128500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1762.5989383545998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110500</v>
      </c>
      <c r="I161" s="77">
        <f t="shared" si="16"/>
        <v>129500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1746.5022567834549</v>
      </c>
      <c r="F162" s="75">
        <f t="shared" si="17"/>
        <v>0</v>
      </c>
      <c r="G162" s="76">
        <f t="shared" si="14"/>
        <v>0</v>
      </c>
      <c r="H162" s="77">
        <f t="shared" si="15"/>
        <v>111500</v>
      </c>
      <c r="I162" s="77">
        <f t="shared" si="16"/>
        <v>130500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1730.5525758441408</v>
      </c>
      <c r="F163" s="75">
        <f t="shared" si="17"/>
        <v>0</v>
      </c>
      <c r="G163" s="76">
        <f t="shared" si="14"/>
        <v>0</v>
      </c>
      <c r="H163" s="77">
        <f t="shared" si="15"/>
        <v>112500</v>
      </c>
      <c r="I163" s="77">
        <f t="shared" si="16"/>
        <v>131500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1714.7485530745073</v>
      </c>
      <c r="F164" s="75">
        <f t="shared" si="17"/>
        <v>0</v>
      </c>
      <c r="G164" s="76">
        <f t="shared" si="14"/>
        <v>0</v>
      </c>
      <c r="H164" s="77">
        <f t="shared" si="15"/>
        <v>113500</v>
      </c>
      <c r="I164" s="77">
        <f t="shared" si="16"/>
        <v>132500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1699.0888582722462</v>
      </c>
      <c r="F165" s="75">
        <f t="shared" si="17"/>
        <v>0</v>
      </c>
      <c r="G165" s="76">
        <f t="shared" si="14"/>
        <v>0</v>
      </c>
      <c r="H165" s="77">
        <f t="shared" si="15"/>
        <v>114500</v>
      </c>
      <c r="I165" s="77">
        <f t="shared" si="16"/>
        <v>133500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1683.5721733829316</v>
      </c>
      <c r="F166" s="75">
        <f t="shared" si="17"/>
        <v>0</v>
      </c>
      <c r="G166" s="76">
        <f t="shared" si="14"/>
        <v>0</v>
      </c>
      <c r="H166" s="77">
        <f t="shared" si="15"/>
        <v>115500</v>
      </c>
      <c r="I166" s="77">
        <f t="shared" si="16"/>
        <v>134500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1668.1971923890796</v>
      </c>
      <c r="F167" s="84">
        <f t="shared" si="17"/>
        <v>0</v>
      </c>
      <c r="G167" s="85">
        <f t="shared" si="14"/>
        <v>0</v>
      </c>
      <c r="H167" s="86">
        <f t="shared" si="15"/>
        <v>116500</v>
      </c>
      <c r="I167" s="86">
        <f t="shared" si="16"/>
        <v>135500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8"/>
  <sheetViews>
    <sheetView tabSelected="1" workbookViewId="0">
      <selection activeCell="C6" sqref="C6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69</v>
      </c>
      <c r="B2" s="3"/>
      <c r="C2" s="3"/>
      <c r="D2" s="3"/>
    </row>
    <row r="3" spans="1:17" ht="15.75" thickBot="1" x14ac:dyDescent="0.3">
      <c r="A3" s="151" t="s">
        <v>55</v>
      </c>
      <c r="B3" s="152"/>
      <c r="C3" s="152"/>
      <c r="D3" s="153"/>
      <c r="F3" s="157" t="s">
        <v>11</v>
      </c>
      <c r="G3" s="158"/>
      <c r="H3" s="158"/>
      <c r="I3" s="159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24</v>
      </c>
      <c r="D5" s="17" t="s">
        <v>13</v>
      </c>
      <c r="F5" s="114">
        <v>6700</v>
      </c>
      <c r="G5" s="115">
        <v>28</v>
      </c>
      <c r="H5" s="109"/>
      <c r="I5" s="107"/>
      <c r="Q5" s="13"/>
    </row>
    <row r="6" spans="1:17" x14ac:dyDescent="0.25">
      <c r="A6" s="20" t="s">
        <v>21</v>
      </c>
      <c r="B6" s="15" t="s">
        <v>22</v>
      </c>
      <c r="C6" s="16">
        <v>26000</v>
      </c>
      <c r="D6" s="17" t="s">
        <v>7</v>
      </c>
      <c r="F6" s="44">
        <v>21500</v>
      </c>
      <c r="G6" s="19">
        <v>18.5</v>
      </c>
      <c r="H6" s="18"/>
      <c r="I6" s="108"/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2.4</v>
      </c>
      <c r="D7" s="17" t="s">
        <v>7</v>
      </c>
      <c r="F7" s="44">
        <v>23900</v>
      </c>
      <c r="G7" s="19">
        <v>17.2</v>
      </c>
      <c r="H7" s="18"/>
      <c r="I7" s="108"/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27800</v>
      </c>
      <c r="G8" s="19">
        <v>15.1</v>
      </c>
      <c r="H8" s="18"/>
      <c r="I8" s="108"/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41700</v>
      </c>
      <c r="G9" s="19">
        <v>5.4</v>
      </c>
      <c r="H9" s="18"/>
      <c r="I9" s="108"/>
      <c r="K9" s="21"/>
      <c r="L9" s="21"/>
      <c r="M9" s="21"/>
      <c r="Q9" s="13"/>
    </row>
    <row r="10" spans="1:17" ht="15.75" thickBot="1" x14ac:dyDescent="0.3">
      <c r="A10" s="154" t="s">
        <v>53</v>
      </c>
      <c r="B10" s="155"/>
      <c r="C10" s="155"/>
      <c r="D10" s="156"/>
      <c r="E10" s="21"/>
      <c r="F10" s="44">
        <v>47900</v>
      </c>
      <c r="G10" s="35">
        <v>2.2000000000000002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0.8</v>
      </c>
      <c r="D11" s="30"/>
      <c r="F11" s="44"/>
      <c r="G11" s="19"/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650</v>
      </c>
      <c r="D12" s="34" t="s">
        <v>37</v>
      </c>
      <c r="F12" s="18"/>
      <c r="G12" s="19"/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90</v>
      </c>
      <c r="D13" s="17" t="s">
        <v>31</v>
      </c>
      <c r="F13" s="18"/>
      <c r="G13" s="19"/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7.2222222222222223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21"/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154" t="s">
        <v>3</v>
      </c>
      <c r="B16" s="155"/>
      <c r="C16" s="155"/>
      <c r="D16" s="156"/>
      <c r="F16" s="18"/>
      <c r="G16" s="19"/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5300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5300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109000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109000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7.2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117"/>
      <c r="G23" s="117"/>
      <c r="H23" s="117"/>
      <c r="I23" s="117"/>
      <c r="J23" s="117"/>
      <c r="S23" s="49"/>
      <c r="T23" s="43"/>
      <c r="W23" s="43"/>
    </row>
    <row r="24" spans="1:24" ht="15.75" thickBot="1" x14ac:dyDescent="0.3">
      <c r="A24" s="155" t="s">
        <v>56</v>
      </c>
      <c r="B24" s="155"/>
      <c r="C24" s="155"/>
      <c r="D24" s="156"/>
      <c r="F24" s="160" t="s">
        <v>43</v>
      </c>
      <c r="G24" s="161"/>
      <c r="H24" s="161"/>
      <c r="I24" s="162"/>
      <c r="J24" s="117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2.2780841799709726</v>
      </c>
      <c r="D25" s="30"/>
      <c r="F25" s="142"/>
      <c r="G25" s="143"/>
      <c r="H25" s="143"/>
      <c r="I25" s="144"/>
      <c r="J25" s="117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7.2222222222222223</v>
      </c>
      <c r="D26" s="54" t="s">
        <v>34</v>
      </c>
      <c r="F26" s="145"/>
      <c r="G26" s="146"/>
      <c r="H26" s="146"/>
      <c r="I26" s="147"/>
      <c r="J26" s="117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2.2780841799709726</v>
      </c>
      <c r="D27" s="54"/>
      <c r="F27" s="145"/>
      <c r="G27" s="146"/>
      <c r="H27" s="146"/>
      <c r="I27" s="147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24</v>
      </c>
      <c r="D28" s="17" t="s">
        <v>13</v>
      </c>
      <c r="E28" s="21"/>
      <c r="F28" s="145"/>
      <c r="G28" s="146"/>
      <c r="H28" s="146"/>
      <c r="I28" s="147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650</v>
      </c>
      <c r="D29" s="26"/>
      <c r="E29" s="21"/>
      <c r="F29" s="148"/>
      <c r="G29" s="149"/>
      <c r="H29" s="149"/>
      <c r="I29" s="150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95" si="0">IF(A32&lt;=$C$21,$C$17*EXP(-A32/$C$19),$C$18*EXP(-(A32-$C$21)/$C$20))</f>
        <v>6251.6437879293635</v>
      </c>
      <c r="F32" s="70">
        <f>IF(A32&lt;=$C$21,IF($C$12*(1-$C$25*(EXP(A32/$C$19)-1))&gt;0,$C$12*(1-$C$25*(EXP(A32/$C$19)-1)),0),IF($C$29*(1-$C$27*(EXP((A32-$C$21)/$C$20)-1))&gt;0,$C$29*(1-$C$27*(EXP((A32-$C$21)/$C$20)-1)),0))</f>
        <v>875.40488160617497</v>
      </c>
      <c r="G32" s="71">
        <f t="shared" ref="G32:G95" si="1">IF(A32&lt;=$C$21,($C$5-$C$8)*(F32/$C$12)^(1/$C$11)+$C$8, ($C$28-$C$8)*(F32/$C$29)^(1/$C$11)+$C$8)</f>
        <v>34.820159088031488</v>
      </c>
      <c r="H32" s="72">
        <f t="shared" ref="H32:H95" si="2">A32-$C$6/2</f>
        <v>-31000</v>
      </c>
      <c r="I32" s="72">
        <f t="shared" ref="I32:I95" si="3">A32+$C$6/2</f>
        <v>-5000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5703.6214543889437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754.78682311591888</v>
      </c>
      <c r="G33" s="76">
        <f t="shared" si="1"/>
        <v>28.930099884221789</v>
      </c>
      <c r="H33" s="77">
        <f t="shared" si="2"/>
        <v>-21000</v>
      </c>
      <c r="I33" s="77">
        <f t="shared" si="3"/>
        <v>5000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5651.5339508985844</v>
      </c>
      <c r="F34" s="75">
        <f t="shared" si="5"/>
        <v>742.10518073404262</v>
      </c>
      <c r="G34" s="76">
        <f t="shared" si="1"/>
        <v>28.323790618764257</v>
      </c>
      <c r="H34" s="77">
        <f t="shared" si="2"/>
        <v>-20000</v>
      </c>
      <c r="I34" s="77">
        <f t="shared" si="3"/>
        <v>6000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5599.9221290504147</v>
      </c>
      <c r="F35" s="75">
        <f t="shared" si="5"/>
        <v>729.30665767913695</v>
      </c>
      <c r="G35" s="76">
        <f t="shared" si="1"/>
        <v>27.714514087623236</v>
      </c>
      <c r="H35" s="77">
        <f t="shared" si="2"/>
        <v>-19000</v>
      </c>
      <c r="I35" s="77">
        <f t="shared" si="3"/>
        <v>7000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5548.78164475018</v>
      </c>
      <c r="F36" s="75">
        <f t="shared" si="5"/>
        <v>716.39017671756653</v>
      </c>
      <c r="G36" s="76">
        <f t="shared" si="1"/>
        <v>27.10232653881982</v>
      </c>
      <c r="H36" s="77">
        <f t="shared" si="2"/>
        <v>-18000</v>
      </c>
      <c r="I36" s="77">
        <f t="shared" si="3"/>
        <v>8000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5498.108193575441</v>
      </c>
      <c r="F37" s="75">
        <f t="shared" si="5"/>
        <v>703.35465068734482</v>
      </c>
      <c r="G37" s="76">
        <f t="shared" si="1"/>
        <v>26.487288395186674</v>
      </c>
      <c r="H37" s="77">
        <f t="shared" si="2"/>
        <v>-17000</v>
      </c>
      <c r="I37" s="77">
        <f t="shared" si="3"/>
        <v>9000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5447.8975104132787</v>
      </c>
      <c r="F38" s="75">
        <f t="shared" si="5"/>
        <v>690.19898240663019</v>
      </c>
      <c r="G38" s="76">
        <f t="shared" si="1"/>
        <v>25.869464520713827</v>
      </c>
      <c r="H38" s="77">
        <f t="shared" si="2"/>
        <v>-16000</v>
      </c>
      <c r="I38" s="77">
        <f t="shared" si="3"/>
        <v>10000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5398.1453691013021</v>
      </c>
      <c r="F39" s="75">
        <f t="shared" si="5"/>
        <v>676.9220645813773</v>
      </c>
      <c r="G39" s="76">
        <f t="shared" si="1"/>
        <v>25.248924508953422</v>
      </c>
      <c r="H39" s="77">
        <f t="shared" si="2"/>
        <v>-15000</v>
      </c>
      <c r="I39" s="77">
        <f t="shared" si="3"/>
        <v>11000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5348.8475820719459</v>
      </c>
      <c r="F40" s="75">
        <f t="shared" si="5"/>
        <v>663.52277971213732</v>
      </c>
      <c r="G40" s="76">
        <f t="shared" si="1"/>
        <v>24.625742995888363</v>
      </c>
      <c r="H40" s="77">
        <f t="shared" si="2"/>
        <v>-14000</v>
      </c>
      <c r="I40" s="77">
        <f t="shared" si="3"/>
        <v>12000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5300</v>
      </c>
      <c r="F41" s="75">
        <f t="shared" si="5"/>
        <v>650</v>
      </c>
      <c r="G41" s="76">
        <f t="shared" si="1"/>
        <v>24</v>
      </c>
      <c r="H41" s="77">
        <f t="shared" si="2"/>
        <v>-13000</v>
      </c>
      <c r="I41" s="77">
        <f t="shared" si="3"/>
        <v>13000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5251.5985114533723</v>
      </c>
      <c r="F42" s="75">
        <f t="shared" si="5"/>
        <v>636.35258725166852</v>
      </c>
      <c r="G42" s="76">
        <f t="shared" si="1"/>
        <v>23.37178129265525</v>
      </c>
      <c r="H42" s="77">
        <f t="shared" si="2"/>
        <v>-12000</v>
      </c>
      <c r="I42" s="77">
        <f t="shared" si="3"/>
        <v>14000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5203.6390425470327</v>
      </c>
      <c r="F43" s="75">
        <f t="shared" si="5"/>
        <v>622.57939278365893</v>
      </c>
      <c r="G43" s="76">
        <f t="shared" si="1"/>
        <v>22.741178802384887</v>
      </c>
      <c r="H43" s="77">
        <f t="shared" si="2"/>
        <v>-11000</v>
      </c>
      <c r="I43" s="77">
        <f t="shared" si="3"/>
        <v>15000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5156.117556600122</v>
      </c>
      <c r="F44" s="75">
        <f t="shared" si="5"/>
        <v>608.6792573256173</v>
      </c>
      <c r="G44" s="76">
        <f t="shared" si="1"/>
        <v>22.108291057155469</v>
      </c>
      <c r="H44" s="77">
        <f t="shared" si="2"/>
        <v>-10000</v>
      </c>
      <c r="I44" s="77">
        <f t="shared" si="3"/>
        <v>16000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5109.0300537961884</v>
      </c>
      <c r="F45" s="75">
        <f t="shared" si="5"/>
        <v>594.65101092274608</v>
      </c>
      <c r="G45" s="76">
        <f t="shared" si="1"/>
        <v>21.47322366936368</v>
      </c>
      <c r="H45" s="77">
        <f t="shared" si="2"/>
        <v>-9000</v>
      </c>
      <c r="I45" s="77">
        <f t="shared" si="3"/>
        <v>17000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5062.372570846529</v>
      </c>
      <c r="F46" s="75">
        <f t="shared" si="5"/>
        <v>580.49347283732948</v>
      </c>
      <c r="G46" s="76">
        <f t="shared" si="1"/>
        <v>20.83608986902474</v>
      </c>
      <c r="H46" s="77">
        <f t="shared" si="2"/>
        <v>-8000</v>
      </c>
      <c r="I46" s="77">
        <f t="shared" si="3"/>
        <v>18000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5016.1411806566057</v>
      </c>
      <c r="F47" s="75">
        <f t="shared" si="5"/>
        <v>566.20545144935386</v>
      </c>
      <c r="G47" s="76">
        <f t="shared" si="1"/>
        <v>20.197011091511655</v>
      </c>
      <c r="H47" s="77">
        <f t="shared" si="2"/>
        <v>-7000</v>
      </c>
      <c r="I47" s="77">
        <f t="shared" si="3"/>
        <v>19000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4970.3319919955075</v>
      </c>
      <c r="F48" s="75">
        <f t="shared" si="5"/>
        <v>551.78574415620892</v>
      </c>
      <c r="G48" s="76">
        <f t="shared" si="1"/>
        <v>19.556117627260754</v>
      </c>
      <c r="H48" s="77">
        <f t="shared" si="2"/>
        <v>-6000</v>
      </c>
      <c r="I48" s="77">
        <f t="shared" si="3"/>
        <v>20000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4924.9411491684295</v>
      </c>
      <c r="F49" s="75">
        <f t="shared" si="5"/>
        <v>537.2331372714691</v>
      </c>
      <c r="G49" s="76">
        <f t="shared" si="1"/>
        <v>18.913549342133891</v>
      </c>
      <c r="H49" s="77">
        <f t="shared" si="2"/>
        <v>-5000</v>
      </c>
      <c r="I49" s="77">
        <f t="shared" si="3"/>
        <v>21000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4879.9648316921484</v>
      </c>
      <c r="F50" s="75">
        <f t="shared" si="5"/>
        <v>522.54640592273597</v>
      </c>
      <c r="G50" s="76">
        <f t="shared" si="1"/>
        <v>18.269456478668062</v>
      </c>
      <c r="H50" s="77">
        <f t="shared" si="2"/>
        <v>-4000</v>
      </c>
      <c r="I50" s="77">
        <f t="shared" si="3"/>
        <v>22000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4835.3992539734509</v>
      </c>
      <c r="F51" s="75">
        <f t="shared" si="5"/>
        <v>507.72431394854516</v>
      </c>
      <c r="G51" s="76">
        <f t="shared" si="1"/>
        <v>17.624000550319096</v>
      </c>
      <c r="H51" s="77">
        <f t="shared" si="2"/>
        <v>-3000</v>
      </c>
      <c r="I51" s="77">
        <f t="shared" si="3"/>
        <v>23000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4791.2406649905133</v>
      </c>
      <c r="F52" s="75">
        <f t="shared" si="5"/>
        <v>492.76561379431934</v>
      </c>
      <c r="G52" s="76">
        <f t="shared" si="1"/>
        <v>16.977355343099788</v>
      </c>
      <c r="H52" s="77">
        <f t="shared" si="2"/>
        <v>-2000</v>
      </c>
      <c r="I52" s="77">
        <f t="shared" si="3"/>
        <v>24000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4747.4853479771782</v>
      </c>
      <c r="F53" s="75">
        <f t="shared" si="5"/>
        <v>477.66904640736249</v>
      </c>
      <c r="G53" s="76">
        <f t="shared" si="1"/>
        <v>16.32970804183968</v>
      </c>
      <c r="H53" s="77">
        <f t="shared" si="2"/>
        <v>-1000</v>
      </c>
      <c r="I53" s="77">
        <f t="shared" si="3"/>
        <v>25000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4704.1296201101213</v>
      </c>
      <c r="F54" s="75">
        <f t="shared" si="5"/>
        <v>462.43334113088872</v>
      </c>
      <c r="G54" s="76">
        <f t="shared" si="1"/>
        <v>15.681260501798921</v>
      </c>
      <c r="H54" s="77">
        <f t="shared" si="2"/>
        <v>0</v>
      </c>
      <c r="I54" s="77">
        <f t="shared" si="3"/>
        <v>26000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4661.1698321988733</v>
      </c>
      <c r="F55" s="75">
        <f t="shared" si="5"/>
        <v>447.05721559707229</v>
      </c>
      <c r="G55" s="76">
        <f t="shared" si="1"/>
        <v>15.032230690747497</v>
      </c>
      <c r="H55" s="77">
        <f t="shared" si="2"/>
        <v>1000</v>
      </c>
      <c r="I55" s="77">
        <f t="shared" si="3"/>
        <v>27000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4618.6023683786725</v>
      </c>
      <c r="F56" s="75">
        <f t="shared" si="5"/>
        <v>431.53937561911232</v>
      </c>
      <c r="G56" s="76">
        <f t="shared" si="1"/>
        <v>14.38285433213521</v>
      </c>
      <c r="H56" s="77">
        <f t="shared" si="2"/>
        <v>2000</v>
      </c>
      <c r="I56" s="77">
        <f t="shared" si="3"/>
        <v>28000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4576.4236458061241</v>
      </c>
      <c r="F57" s="75">
        <f t="shared" si="5"/>
        <v>415.87851508230261</v>
      </c>
      <c r="G57" s="76">
        <f t="shared" si="1"/>
        <v>13.73338678697848</v>
      </c>
      <c r="H57" s="77">
        <f t="shared" si="2"/>
        <v>3000</v>
      </c>
      <c r="I57" s="77">
        <f t="shared" si="3"/>
        <v>29000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4534.6301143576329</v>
      </c>
      <c r="F58" s="75">
        <f t="shared" si="5"/>
        <v>400.07331583409871</v>
      </c>
      <c r="G58" s="76">
        <f t="shared" si="1"/>
        <v>13.084105221059884</v>
      </c>
      <c r="H58" s="77">
        <f t="shared" si="2"/>
        <v>4000</v>
      </c>
      <c r="I58" s="77">
        <f t="shared" si="3"/>
        <v>30000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4493.2182563305996</v>
      </c>
      <c r="F59" s="75">
        <f t="shared" si="5"/>
        <v>384.12244757317029</v>
      </c>
      <c r="G59" s="76">
        <f t="shared" si="1"/>
        <v>12.43531111564026</v>
      </c>
      <c r="H59" s="77">
        <f t="shared" si="2"/>
        <v>5000</v>
      </c>
      <c r="I59" s="77">
        <f t="shared" si="3"/>
        <v>31000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4452.1845861473385</v>
      </c>
      <c r="F60" s="75">
        <f t="shared" si="5"/>
        <v>368.02456773743154</v>
      </c>
      <c r="G60" s="76">
        <f t="shared" si="1"/>
        <v>11.787333195054332</v>
      </c>
      <c r="H60" s="77">
        <f t="shared" si="2"/>
        <v>6000</v>
      </c>
      <c r="I60" s="77">
        <f t="shared" si="3"/>
        <v>32000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4411.5256500616997</v>
      </c>
      <c r="F61" s="75">
        <f t="shared" si="5"/>
        <v>351.77832139103987</v>
      </c>
      <c r="G61" s="76">
        <f t="shared" si="1"/>
        <v>11.140530864622614</v>
      </c>
      <c r="H61" s="77">
        <f t="shared" si="2"/>
        <v>7000</v>
      </c>
      <c r="I61" s="77">
        <f t="shared" si="3"/>
        <v>33000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4371.2380258683752</v>
      </c>
      <c r="F62" s="75">
        <f t="shared" si="5"/>
        <v>335.3823411103528</v>
      </c>
      <c r="G62" s="76">
        <f t="shared" si="1"/>
        <v>10.49529827917242</v>
      </c>
      <c r="H62" s="77">
        <f t="shared" si="2"/>
        <v>8000</v>
      </c>
      <c r="I62" s="77">
        <f t="shared" si="3"/>
        <v>34000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4331.3183226148567</v>
      </c>
      <c r="F63" s="75">
        <f t="shared" si="5"/>
        <v>318.83524686883356</v>
      </c>
      <c r="G63" s="76">
        <f t="shared" si="1"/>
        <v>9.8520691989150748</v>
      </c>
      <c r="H63" s="77">
        <f t="shared" si="2"/>
        <v>9000</v>
      </c>
      <c r="I63" s="77">
        <f t="shared" si="3"/>
        <v>35000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si="0"/>
        <v>4291.7631803160184</v>
      </c>
      <c r="F64" s="75">
        <f t="shared" si="5"/>
        <v>302.1356459208962</v>
      </c>
      <c r="G64" s="76">
        <f t="shared" si="1"/>
        <v>9.2113228396427065</v>
      </c>
      <c r="H64" s="77">
        <f t="shared" si="2"/>
        <v>10000</v>
      </c>
      <c r="I64" s="77">
        <f t="shared" si="3"/>
        <v>36000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0"/>
        <v>4252.5692696713186</v>
      </c>
      <c r="F65" s="75">
        <f t="shared" si="5"/>
        <v>285.28213268468096</v>
      </c>
      <c r="G65" s="76">
        <f t="shared" si="1"/>
        <v>8.5735909945286881</v>
      </c>
      <c r="H65" s="77">
        <f t="shared" si="2"/>
        <v>11000</v>
      </c>
      <c r="I65" s="77">
        <f t="shared" si="3"/>
        <v>37000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0"/>
        <v>4213.7332917845761</v>
      </c>
      <c r="F66" s="75">
        <f t="shared" si="5"/>
        <v>268.27328862374765</v>
      </c>
      <c r="G66" s="76">
        <f t="shared" si="1"/>
        <v>7.9394668050975801</v>
      </c>
      <c r="H66" s="77">
        <f t="shared" si="2"/>
        <v>12000</v>
      </c>
      <c r="I66" s="77">
        <f t="shared" si="3"/>
        <v>38000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0"/>
        <v>4175.2519778863007</v>
      </c>
      <c r="F67" s="75">
        <f t="shared" si="5"/>
        <v>251.1076821276792</v>
      </c>
      <c r="G67" s="76">
        <f t="shared" si="1"/>
        <v>7.3096157048750081</v>
      </c>
      <c r="H67" s="77">
        <f t="shared" si="2"/>
        <v>13000</v>
      </c>
      <c r="I67" s="77">
        <f t="shared" si="3"/>
        <v>39000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0"/>
        <v>4137.1220890585737</v>
      </c>
      <c r="F68" s="75">
        <f t="shared" si="5"/>
        <v>233.78386839158588</v>
      </c>
      <c r="G68" s="76">
        <f t="shared" si="1"/>
        <v>6.6847892765233992</v>
      </c>
      <c r="H68" s="77">
        <f t="shared" si="2"/>
        <v>14000</v>
      </c>
      <c r="I68" s="77">
        <f t="shared" si="3"/>
        <v>40000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0"/>
        <v>4099.3404159624288</v>
      </c>
      <c r="F69" s="75">
        <f t="shared" si="5"/>
        <v>216.30038929449771</v>
      </c>
      <c r="G69" s="76">
        <f t="shared" si="1"/>
        <v>6.0658430952533351</v>
      </c>
      <c r="H69" s="77">
        <f t="shared" si="2"/>
        <v>15000</v>
      </c>
      <c r="I69" s="77">
        <f t="shared" si="3"/>
        <v>41000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0"/>
        <v>4061.9037785677242</v>
      </c>
      <c r="F70" s="75">
        <f t="shared" si="5"/>
        <v>198.65577327663621</v>
      </c>
      <c r="G70" s="76">
        <f t="shared" si="1"/>
        <v>5.453760153650256</v>
      </c>
      <c r="H70" s="77">
        <f t="shared" si="2"/>
        <v>16000</v>
      </c>
      <c r="I70" s="77">
        <f t="shared" si="3"/>
        <v>42000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0"/>
        <v>4024.8090258854882</v>
      </c>
      <c r="F71" s="75">
        <f t="shared" si="5"/>
        <v>180.8485352155559</v>
      </c>
      <c r="G71" s="76">
        <f t="shared" si="1"/>
        <v>4.8496823132798941</v>
      </c>
      <c r="H71" s="77">
        <f t="shared" si="2"/>
        <v>17000</v>
      </c>
      <c r="I71" s="77">
        <f t="shared" si="3"/>
        <v>43000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0"/>
        <v>3988.0530357027028</v>
      </c>
      <c r="F72" s="75">
        <f t="shared" si="5"/>
        <v>162.8771763011427</v>
      </c>
      <c r="G72" s="76">
        <f t="shared" si="1"/>
        <v>4.2549536681511819</v>
      </c>
      <c r="H72" s="77">
        <f t="shared" si="2"/>
        <v>18000</v>
      </c>
      <c r="I72" s="77">
        <f t="shared" si="3"/>
        <v>44000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0"/>
        <v>3951.6327143195126</v>
      </c>
      <c r="F73" s="75">
        <f t="shared" si="5"/>
        <v>144.74018390946253</v>
      </c>
      <c r="G73" s="76">
        <f t="shared" si="1"/>
        <v>3.6711822597330772</v>
      </c>
      <c r="H73" s="77">
        <f t="shared" si="2"/>
        <v>19000</v>
      </c>
      <c r="I73" s="77">
        <f t="shared" si="3"/>
        <v>45000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0"/>
        <v>3915.5449962888301</v>
      </c>
      <c r="F74" s="75">
        <f t="shared" si="5"/>
        <v>126.43603147544448</v>
      </c>
      <c r="G74" s="76">
        <f t="shared" si="1"/>
        <v>3.1003313783691295</v>
      </c>
      <c r="H74" s="77">
        <f t="shared" si="2"/>
        <v>20000</v>
      </c>
      <c r="I74" s="77">
        <f t="shared" si="3"/>
        <v>46000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0"/>
        <v>3879.7868441583241</v>
      </c>
      <c r="F75" s="75">
        <f t="shared" si="5"/>
        <v>107.96317836439287</v>
      </c>
      <c r="G75" s="76">
        <f t="shared" si="1"/>
        <v>2.5448613308853698</v>
      </c>
      <c r="H75" s="77">
        <f t="shared" si="2"/>
        <v>21000</v>
      </c>
      <c r="I75" s="77">
        <f t="shared" si="3"/>
        <v>47000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0"/>
        <v>3844.3552482147602</v>
      </c>
      <c r="F76" s="75">
        <f t="shared" si="5"/>
        <v>89.320069742313663</v>
      </c>
      <c r="G76" s="76">
        <f t="shared" si="1"/>
        <v>2.0079637250818196</v>
      </c>
      <c r="H76" s="77">
        <f t="shared" si="2"/>
        <v>22000</v>
      </c>
      <c r="I76" s="77">
        <f t="shared" si="3"/>
        <v>48000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0"/>
        <v>3809.2472262306778</v>
      </c>
      <c r="F77" s="75">
        <f t="shared" si="5"/>
        <v>70.505136445047128</v>
      </c>
      <c r="G77" s="76">
        <f t="shared" si="1"/>
        <v>1.4939824391808407</v>
      </c>
      <c r="H77" s="77">
        <f t="shared" si="2"/>
        <v>23000</v>
      </c>
      <c r="I77" s="77">
        <f t="shared" si="3"/>
        <v>49000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0"/>
        <v>3774.4598232133803</v>
      </c>
      <c r="F78" s="75">
        <f t="shared" si="5"/>
        <v>51.516794846192631</v>
      </c>
      <c r="G78" s="76">
        <f t="shared" si="1"/>
        <v>1.0092658766523741</v>
      </c>
      <c r="H78" s="77">
        <f t="shared" si="2"/>
        <v>24000</v>
      </c>
      <c r="I78" s="77">
        <f t="shared" si="3"/>
        <v>50000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0"/>
        <v>3739.9901111562162</v>
      </c>
      <c r="F79" s="75">
        <f t="shared" si="5"/>
        <v>32.353446723817221</v>
      </c>
      <c r="G79" s="76">
        <f t="shared" si="1"/>
        <v>0.56424827344939676</v>
      </c>
      <c r="H79" s="77">
        <f t="shared" si="2"/>
        <v>25000</v>
      </c>
      <c r="I79" s="77">
        <f t="shared" si="3"/>
        <v>51000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0"/>
        <v>3705.8351887921353</v>
      </c>
      <c r="F80" s="75">
        <f t="shared" si="5"/>
        <v>13.013479125935929</v>
      </c>
      <c r="G80" s="76">
        <f t="shared" si="1"/>
        <v>0.18074293097914429</v>
      </c>
      <c r="H80" s="77">
        <f t="shared" si="2"/>
        <v>26000</v>
      </c>
      <c r="I80" s="77">
        <f t="shared" si="3"/>
        <v>52000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0"/>
        <v>3671.9921813494911</v>
      </c>
      <c r="F81" s="75">
        <f t="shared" si="5"/>
        <v>0</v>
      </c>
      <c r="G81" s="76">
        <f t="shared" si="1"/>
        <v>0</v>
      </c>
      <c r="H81" s="77">
        <f t="shared" si="2"/>
        <v>27000</v>
      </c>
      <c r="I81" s="77">
        <f t="shared" si="3"/>
        <v>53000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0"/>
        <v>3638.4582403100767</v>
      </c>
      <c r="F82" s="75">
        <f t="shared" si="5"/>
        <v>0</v>
      </c>
      <c r="G82" s="76">
        <f t="shared" si="1"/>
        <v>0</v>
      </c>
      <c r="H82" s="77">
        <f t="shared" si="2"/>
        <v>28000</v>
      </c>
      <c r="I82" s="77">
        <f t="shared" si="3"/>
        <v>54000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0"/>
        <v>3605.2305431693685</v>
      </c>
      <c r="F83" s="75">
        <f t="shared" si="5"/>
        <v>0</v>
      </c>
      <c r="G83" s="76">
        <f t="shared" si="1"/>
        <v>0</v>
      </c>
      <c r="H83" s="77">
        <f t="shared" si="2"/>
        <v>29000</v>
      </c>
      <c r="I83" s="77">
        <f t="shared" si="3"/>
        <v>55000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0"/>
        <v>3572.3062931989602</v>
      </c>
      <c r="F84" s="75">
        <f t="shared" si="5"/>
        <v>0</v>
      </c>
      <c r="G84" s="76">
        <f t="shared" si="1"/>
        <v>0</v>
      </c>
      <c r="H84" s="77">
        <f t="shared" si="2"/>
        <v>30000</v>
      </c>
      <c r="I84" s="77">
        <f t="shared" si="3"/>
        <v>56000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0"/>
        <v>3539.6827192111646</v>
      </c>
      <c r="F85" s="75">
        <f t="shared" si="5"/>
        <v>0</v>
      </c>
      <c r="G85" s="76">
        <f t="shared" si="1"/>
        <v>0</v>
      </c>
      <c r="H85" s="77">
        <f t="shared" si="2"/>
        <v>31000</v>
      </c>
      <c r="I85" s="77">
        <f t="shared" si="3"/>
        <v>57000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0"/>
        <v>3507.3570753257686</v>
      </c>
      <c r="F86" s="75">
        <f t="shared" si="5"/>
        <v>0</v>
      </c>
      <c r="G86" s="76">
        <f t="shared" si="1"/>
        <v>0</v>
      </c>
      <c r="H86" s="77">
        <f t="shared" si="2"/>
        <v>32000</v>
      </c>
      <c r="I86" s="77">
        <f t="shared" si="3"/>
        <v>58000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0"/>
        <v>3475.3266407389169</v>
      </c>
      <c r="F87" s="75">
        <f t="shared" si="5"/>
        <v>0</v>
      </c>
      <c r="G87" s="76">
        <f t="shared" si="1"/>
        <v>0</v>
      </c>
      <c r="H87" s="77">
        <f t="shared" si="2"/>
        <v>33000</v>
      </c>
      <c r="I87" s="77">
        <f t="shared" si="3"/>
        <v>59000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0"/>
        <v>3443.5887194941024</v>
      </c>
      <c r="F88" s="75">
        <f t="shared" si="5"/>
        <v>0</v>
      </c>
      <c r="G88" s="76">
        <f t="shared" si="1"/>
        <v>0</v>
      </c>
      <c r="H88" s="77">
        <f t="shared" si="2"/>
        <v>34000</v>
      </c>
      <c r="I88" s="77">
        <f t="shared" si="3"/>
        <v>60000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0"/>
        <v>3412.1406402552548</v>
      </c>
      <c r="F89" s="75">
        <f t="shared" si="5"/>
        <v>0</v>
      </c>
      <c r="G89" s="76">
        <f t="shared" si="1"/>
        <v>0</v>
      </c>
      <c r="H89" s="77">
        <f t="shared" si="2"/>
        <v>35000</v>
      </c>
      <c r="I89" s="77">
        <f t="shared" si="3"/>
        <v>61000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0"/>
        <v>3380.979756081897</v>
      </c>
      <c r="F90" s="75">
        <f t="shared" si="5"/>
        <v>0</v>
      </c>
      <c r="G90" s="76">
        <f t="shared" si="1"/>
        <v>0</v>
      </c>
      <c r="H90" s="77">
        <f t="shared" si="2"/>
        <v>36000</v>
      </c>
      <c r="I90" s="77">
        <f t="shared" si="3"/>
        <v>62000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0"/>
        <v>3350.1034442063533</v>
      </c>
      <c r="F91" s="75">
        <f t="shared" si="5"/>
        <v>0</v>
      </c>
      <c r="G91" s="76">
        <f t="shared" si="1"/>
        <v>0</v>
      </c>
      <c r="H91" s="77">
        <f t="shared" si="2"/>
        <v>37000</v>
      </c>
      <c r="I91" s="77">
        <f t="shared" si="3"/>
        <v>63000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0"/>
        <v>3319.5091058130001</v>
      </c>
      <c r="F92" s="75">
        <f t="shared" si="5"/>
        <v>0</v>
      </c>
      <c r="G92" s="76">
        <f t="shared" si="1"/>
        <v>0</v>
      </c>
      <c r="H92" s="77">
        <f t="shared" si="2"/>
        <v>38000</v>
      </c>
      <c r="I92" s="77">
        <f t="shared" si="3"/>
        <v>64000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0"/>
        <v>3289.1941658195219</v>
      </c>
      <c r="F93" s="75">
        <f t="shared" si="5"/>
        <v>0</v>
      </c>
      <c r="G93" s="76">
        <f t="shared" si="1"/>
        <v>0</v>
      </c>
      <c r="H93" s="77">
        <f t="shared" si="2"/>
        <v>39000</v>
      </c>
      <c r="I93" s="77">
        <f t="shared" si="3"/>
        <v>65000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0"/>
        <v>3259.1560726601729</v>
      </c>
      <c r="F94" s="75">
        <f t="shared" si="5"/>
        <v>0</v>
      </c>
      <c r="G94" s="76">
        <f t="shared" si="1"/>
        <v>0</v>
      </c>
      <c r="H94" s="77">
        <f t="shared" si="2"/>
        <v>40000</v>
      </c>
      <c r="I94" s="77">
        <f t="shared" si="3"/>
        <v>66000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0"/>
        <v>3229.3922980710154</v>
      </c>
      <c r="F95" s="75">
        <f t="shared" si="5"/>
        <v>0</v>
      </c>
      <c r="G95" s="76">
        <f t="shared" si="1"/>
        <v>0</v>
      </c>
      <c r="H95" s="77">
        <f t="shared" si="2"/>
        <v>41000</v>
      </c>
      <c r="I95" s="77">
        <f t="shared" si="3"/>
        <v>67000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59" si="7">IF(A96&lt;=$C$21,$C$17*EXP(-A96/$C$19),$C$18*EXP(-(A96-$C$21)/$C$20))</f>
        <v>3199.9003368771187</v>
      </c>
      <c r="F96" s="75">
        <f t="shared" si="5"/>
        <v>0</v>
      </c>
      <c r="G96" s="76">
        <f t="shared" ref="G96:G159" si="8">IF(A96&lt;=$C$21,($C$5-$C$8)*(F96/$C$12)^(1/$C$11)+$C$8, ($C$28-$C$8)*(F96/$C$29)^(1/$C$11)+$C$8)</f>
        <v>0</v>
      </c>
      <c r="H96" s="77">
        <f t="shared" ref="H96:H159" si="9">A96-$C$6/2</f>
        <v>42000</v>
      </c>
      <c r="I96" s="77">
        <f t="shared" ref="I96:I159" si="10">A96+$C$6/2</f>
        <v>68000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7"/>
        <v>3170.6777067817015</v>
      </c>
      <c r="F97" s="75">
        <f t="shared" ref="F97:F160" si="11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8"/>
        <v>0</v>
      </c>
      <c r="H97" s="77">
        <f t="shared" si="9"/>
        <v>43000</v>
      </c>
      <c r="I97" s="77">
        <f t="shared" si="10"/>
        <v>69000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7"/>
        <v>3141.7219481572033</v>
      </c>
      <c r="F98" s="75">
        <f t="shared" si="11"/>
        <v>0</v>
      </c>
      <c r="G98" s="76">
        <f t="shared" si="8"/>
        <v>0</v>
      </c>
      <c r="H98" s="77">
        <f t="shared" si="9"/>
        <v>44000</v>
      </c>
      <c r="I98" s="77">
        <f t="shared" si="10"/>
        <v>70000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7"/>
        <v>3113.0306238382555</v>
      </c>
      <c r="F99" s="75">
        <f t="shared" si="11"/>
        <v>0</v>
      </c>
      <c r="G99" s="76">
        <f t="shared" si="8"/>
        <v>0</v>
      </c>
      <c r="H99" s="77">
        <f t="shared" si="9"/>
        <v>45000</v>
      </c>
      <c r="I99" s="77">
        <f t="shared" si="10"/>
        <v>71000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7"/>
        <v>3084.601318916556</v>
      </c>
      <c r="F100" s="75">
        <f t="shared" si="11"/>
        <v>0</v>
      </c>
      <c r="G100" s="76">
        <f t="shared" si="8"/>
        <v>0</v>
      </c>
      <c r="H100" s="77">
        <f t="shared" si="9"/>
        <v>46000</v>
      </c>
      <c r="I100" s="77">
        <f t="shared" si="10"/>
        <v>72000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7"/>
        <v>3056.4316405376021</v>
      </c>
      <c r="F101" s="75">
        <f t="shared" si="11"/>
        <v>0</v>
      </c>
      <c r="G101" s="76">
        <f t="shared" si="8"/>
        <v>0</v>
      </c>
      <c r="H101" s="77">
        <f t="shared" si="9"/>
        <v>47000</v>
      </c>
      <c r="I101" s="77">
        <f t="shared" si="10"/>
        <v>73000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7"/>
        <v>3028.5192176992941</v>
      </c>
      <c r="F102" s="75">
        <f t="shared" si="11"/>
        <v>0</v>
      </c>
      <c r="G102" s="76">
        <f t="shared" si="8"/>
        <v>0</v>
      </c>
      <c r="H102" s="77">
        <f t="shared" si="9"/>
        <v>48000</v>
      </c>
      <c r="I102" s="77">
        <f t="shared" si="10"/>
        <v>74000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7"/>
        <v>3000.8617010523667</v>
      </c>
      <c r="F103" s="75">
        <f t="shared" si="11"/>
        <v>0</v>
      </c>
      <c r="G103" s="76">
        <f t="shared" si="8"/>
        <v>0</v>
      </c>
      <c r="H103" s="77">
        <f t="shared" si="9"/>
        <v>49000</v>
      </c>
      <c r="I103" s="77">
        <f t="shared" si="10"/>
        <v>75000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7"/>
        <v>2973.4567627026495</v>
      </c>
      <c r="F104" s="75">
        <f t="shared" si="11"/>
        <v>0</v>
      </c>
      <c r="G104" s="76">
        <f t="shared" si="8"/>
        <v>0</v>
      </c>
      <c r="H104" s="77">
        <f t="shared" si="9"/>
        <v>50000</v>
      </c>
      <c r="I104" s="77">
        <f t="shared" si="10"/>
        <v>76000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7"/>
        <v>2946.3020960151312</v>
      </c>
      <c r="F105" s="75">
        <f t="shared" si="11"/>
        <v>0</v>
      </c>
      <c r="G105" s="76">
        <f t="shared" si="8"/>
        <v>0</v>
      </c>
      <c r="H105" s="77">
        <f t="shared" si="9"/>
        <v>51000</v>
      </c>
      <c r="I105" s="77">
        <f t="shared" si="10"/>
        <v>77000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7"/>
        <v>2919.3954154198141</v>
      </c>
      <c r="F106" s="75">
        <f t="shared" si="11"/>
        <v>0</v>
      </c>
      <c r="G106" s="76">
        <f t="shared" si="8"/>
        <v>0</v>
      </c>
      <c r="H106" s="77">
        <f t="shared" si="9"/>
        <v>52000</v>
      </c>
      <c r="I106" s="77">
        <f t="shared" si="10"/>
        <v>78000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7"/>
        <v>2892.7344562193384</v>
      </c>
      <c r="F107" s="75">
        <f t="shared" si="11"/>
        <v>0</v>
      </c>
      <c r="G107" s="76">
        <f t="shared" si="8"/>
        <v>0</v>
      </c>
      <c r="H107" s="77">
        <f t="shared" si="9"/>
        <v>53000</v>
      </c>
      <c r="I107" s="77">
        <f t="shared" si="10"/>
        <v>79000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2">A107+$C$4</f>
        <v>67000</v>
      </c>
      <c r="B108" s="65"/>
      <c r="C108" s="79"/>
      <c r="D108" s="73"/>
      <c r="E108" s="74">
        <f t="shared" si="7"/>
        <v>2866.3169743983694</v>
      </c>
      <c r="F108" s="75">
        <f t="shared" si="11"/>
        <v>0</v>
      </c>
      <c r="G108" s="76">
        <f t="shared" si="8"/>
        <v>0</v>
      </c>
      <c r="H108" s="77">
        <f t="shared" si="9"/>
        <v>54000</v>
      </c>
      <c r="I108" s="77">
        <f t="shared" si="10"/>
        <v>80000</v>
      </c>
      <c r="T108" s="78"/>
      <c r="U108" s="78"/>
      <c r="V108" s="78"/>
      <c r="W108" s="78"/>
      <c r="X108" s="78"/>
    </row>
    <row r="109" spans="1:24" x14ac:dyDescent="0.25">
      <c r="A109" s="111">
        <f t="shared" si="12"/>
        <v>68000</v>
      </c>
      <c r="B109" s="65"/>
      <c r="C109" s="79"/>
      <c r="D109" s="73"/>
      <c r="E109" s="74">
        <f t="shared" si="7"/>
        <v>2840.1407464347189</v>
      </c>
      <c r="F109" s="75">
        <f t="shared" si="11"/>
        <v>0</v>
      </c>
      <c r="G109" s="76">
        <f t="shared" si="8"/>
        <v>0</v>
      </c>
      <c r="H109" s="77">
        <f t="shared" si="9"/>
        <v>55000</v>
      </c>
      <c r="I109" s="77">
        <f t="shared" si="10"/>
        <v>81000</v>
      </c>
      <c r="T109" s="78"/>
      <c r="U109" s="78"/>
      <c r="V109" s="78"/>
      <c r="W109" s="78"/>
      <c r="X109" s="78"/>
    </row>
    <row r="110" spans="1:24" x14ac:dyDescent="0.25">
      <c r="A110" s="111">
        <f t="shared" si="12"/>
        <v>69000</v>
      </c>
      <c r="B110" s="65"/>
      <c r="C110" s="79"/>
      <c r="D110" s="73"/>
      <c r="E110" s="74">
        <f t="shared" si="7"/>
        <v>2814.2035691121955</v>
      </c>
      <c r="F110" s="75">
        <f t="shared" si="11"/>
        <v>0</v>
      </c>
      <c r="G110" s="76">
        <f t="shared" si="8"/>
        <v>0</v>
      </c>
      <c r="H110" s="77">
        <f t="shared" si="9"/>
        <v>56000</v>
      </c>
      <c r="I110" s="77">
        <f t="shared" si="10"/>
        <v>82000</v>
      </c>
      <c r="T110" s="78"/>
      <c r="U110" s="78"/>
      <c r="V110" s="78"/>
      <c r="W110" s="78"/>
      <c r="X110" s="78"/>
    </row>
    <row r="111" spans="1:24" x14ac:dyDescent="0.25">
      <c r="A111" s="111">
        <f t="shared" si="12"/>
        <v>70000</v>
      </c>
      <c r="B111" s="65"/>
      <c r="C111" s="79"/>
      <c r="D111" s="73"/>
      <c r="E111" s="74">
        <f t="shared" si="7"/>
        <v>2788.5032593351643</v>
      </c>
      <c r="F111" s="75">
        <f t="shared" si="11"/>
        <v>0</v>
      </c>
      <c r="G111" s="76">
        <f t="shared" si="8"/>
        <v>0</v>
      </c>
      <c r="H111" s="77">
        <f t="shared" si="9"/>
        <v>57000</v>
      </c>
      <c r="I111" s="77">
        <f t="shared" si="10"/>
        <v>83000</v>
      </c>
      <c r="T111" s="78"/>
      <c r="U111" s="78"/>
      <c r="V111" s="78"/>
      <c r="W111" s="78"/>
      <c r="X111" s="78"/>
    </row>
    <row r="112" spans="1:24" x14ac:dyDescent="0.25">
      <c r="A112" s="111">
        <f t="shared" si="12"/>
        <v>71000</v>
      </c>
      <c r="B112" s="65"/>
      <c r="C112" s="79"/>
      <c r="D112" s="73"/>
      <c r="E112" s="74">
        <f t="shared" si="7"/>
        <v>2763.0376539447975</v>
      </c>
      <c r="F112" s="75">
        <f t="shared" si="11"/>
        <v>0</v>
      </c>
      <c r="G112" s="76">
        <f t="shared" si="8"/>
        <v>0</v>
      </c>
      <c r="H112" s="77">
        <f t="shared" si="9"/>
        <v>58000</v>
      </c>
      <c r="I112" s="77">
        <f t="shared" si="10"/>
        <v>84000</v>
      </c>
      <c r="T112" s="78"/>
      <c r="U112" s="78"/>
      <c r="V112" s="78"/>
      <c r="W112" s="78"/>
      <c r="X112" s="78"/>
    </row>
    <row r="113" spans="1:24" x14ac:dyDescent="0.25">
      <c r="A113" s="111">
        <f t="shared" si="12"/>
        <v>72000</v>
      </c>
      <c r="B113" s="65"/>
      <c r="C113" s="79"/>
      <c r="D113" s="73"/>
      <c r="E113" s="74">
        <f t="shared" si="7"/>
        <v>2737.8046095370032</v>
      </c>
      <c r="F113" s="75">
        <f t="shared" si="11"/>
        <v>0</v>
      </c>
      <c r="G113" s="76">
        <f t="shared" si="8"/>
        <v>0</v>
      </c>
      <c r="H113" s="77">
        <f t="shared" si="9"/>
        <v>59000</v>
      </c>
      <c r="I113" s="77">
        <f t="shared" si="10"/>
        <v>85000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2"/>
        <v>73000</v>
      </c>
      <c r="B114" s="65"/>
      <c r="C114" s="79"/>
      <c r="D114" s="73"/>
      <c r="E114" s="74">
        <f t="shared" si="7"/>
        <v>2712.8020022820197</v>
      </c>
      <c r="F114" s="75">
        <f t="shared" si="11"/>
        <v>0</v>
      </c>
      <c r="G114" s="76">
        <f t="shared" si="8"/>
        <v>0</v>
      </c>
      <c r="H114" s="77">
        <f t="shared" si="9"/>
        <v>60000</v>
      </c>
      <c r="I114" s="77">
        <f t="shared" si="10"/>
        <v>86000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2"/>
        <v>74000</v>
      </c>
      <c r="B115" s="65"/>
      <c r="C115" s="79"/>
      <c r="D115" s="73"/>
      <c r="E115" s="74">
        <f t="shared" si="7"/>
        <v>2688.0277277456571</v>
      </c>
      <c r="F115" s="75">
        <f t="shared" si="11"/>
        <v>0</v>
      </c>
      <c r="G115" s="76">
        <f t="shared" si="8"/>
        <v>0</v>
      </c>
      <c r="H115" s="77">
        <f t="shared" si="9"/>
        <v>61000</v>
      </c>
      <c r="I115" s="77">
        <f t="shared" si="10"/>
        <v>87000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2"/>
        <v>75000</v>
      </c>
      <c r="B116" s="65"/>
      <c r="C116" s="79"/>
      <c r="D116" s="73"/>
      <c r="E116" s="74">
        <f t="shared" si="7"/>
        <v>2663.479700712167</v>
      </c>
      <c r="F116" s="75">
        <f t="shared" si="11"/>
        <v>0</v>
      </c>
      <c r="G116" s="76">
        <f t="shared" si="8"/>
        <v>0</v>
      </c>
      <c r="H116" s="77">
        <f t="shared" si="9"/>
        <v>62000</v>
      </c>
      <c r="I116" s="77">
        <f t="shared" si="10"/>
        <v>88000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2"/>
        <v>76000</v>
      </c>
      <c r="B117" s="65"/>
      <c r="C117" s="79"/>
      <c r="D117" s="73"/>
      <c r="E117" s="74">
        <f t="shared" si="7"/>
        <v>2639.1558550087334</v>
      </c>
      <c r="F117" s="75">
        <f t="shared" si="11"/>
        <v>0</v>
      </c>
      <c r="G117" s="76">
        <f t="shared" si="8"/>
        <v>0</v>
      </c>
      <c r="H117" s="77">
        <f t="shared" si="9"/>
        <v>63000</v>
      </c>
      <c r="I117" s="77">
        <f t="shared" si="10"/>
        <v>89000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2"/>
        <v>77000</v>
      </c>
      <c r="B118" s="65"/>
      <c r="C118" s="79"/>
      <c r="D118" s="73"/>
      <c r="E118" s="74">
        <f t="shared" si="7"/>
        <v>2615.0541433315689</v>
      </c>
      <c r="F118" s="75">
        <f t="shared" si="11"/>
        <v>0</v>
      </c>
      <c r="G118" s="76">
        <f t="shared" si="8"/>
        <v>0</v>
      </c>
      <c r="H118" s="77">
        <f t="shared" si="9"/>
        <v>64000</v>
      </c>
      <c r="I118" s="77">
        <f t="shared" si="10"/>
        <v>90000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2"/>
        <v>78000</v>
      </c>
      <c r="B119" s="65"/>
      <c r="C119" s="79"/>
      <c r="D119" s="73"/>
      <c r="E119" s="74">
        <f t="shared" si="7"/>
        <v>2591.1725370735926</v>
      </c>
      <c r="F119" s="75">
        <f t="shared" si="11"/>
        <v>0</v>
      </c>
      <c r="G119" s="76">
        <f t="shared" si="8"/>
        <v>0</v>
      </c>
      <c r="H119" s="77">
        <f t="shared" si="9"/>
        <v>65000</v>
      </c>
      <c r="I119" s="77">
        <f t="shared" si="10"/>
        <v>91000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2"/>
        <v>79000</v>
      </c>
      <c r="B120" s="65"/>
      <c r="C120" s="79"/>
      <c r="D120" s="73"/>
      <c r="E120" s="74">
        <f t="shared" si="7"/>
        <v>2567.5090261536857</v>
      </c>
      <c r="F120" s="75">
        <f t="shared" si="11"/>
        <v>0</v>
      </c>
      <c r="G120" s="76">
        <f t="shared" si="8"/>
        <v>0</v>
      </c>
      <c r="H120" s="77">
        <f t="shared" si="9"/>
        <v>66000</v>
      </c>
      <c r="I120" s="77">
        <f t="shared" si="10"/>
        <v>92000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2"/>
        <v>80000</v>
      </c>
      <c r="B121" s="65"/>
      <c r="C121" s="79"/>
      <c r="D121" s="73"/>
      <c r="E121" s="74">
        <f t="shared" si="7"/>
        <v>2544.0616188475083</v>
      </c>
      <c r="F121" s="75">
        <f t="shared" si="11"/>
        <v>0</v>
      </c>
      <c r="G121" s="76">
        <f t="shared" si="8"/>
        <v>0</v>
      </c>
      <c r="H121" s="77">
        <f t="shared" si="9"/>
        <v>67000</v>
      </c>
      <c r="I121" s="77">
        <f t="shared" si="10"/>
        <v>93000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2"/>
        <v>81000</v>
      </c>
      <c r="B122" s="65"/>
      <c r="C122" s="79"/>
      <c r="D122" s="73"/>
      <c r="E122" s="74">
        <f t="shared" si="7"/>
        <v>2520.8283416198547</v>
      </c>
      <c r="F122" s="75">
        <f t="shared" si="11"/>
        <v>0</v>
      </c>
      <c r="G122" s="76">
        <f t="shared" si="8"/>
        <v>0</v>
      </c>
      <c r="H122" s="77">
        <f t="shared" si="9"/>
        <v>68000</v>
      </c>
      <c r="I122" s="77">
        <f t="shared" si="10"/>
        <v>94000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2"/>
        <v>82000</v>
      </c>
      <c r="B123" s="65"/>
      <c r="C123" s="79"/>
      <c r="D123" s="73"/>
      <c r="E123" s="74">
        <f t="shared" si="7"/>
        <v>2497.8072389585473</v>
      </c>
      <c r="F123" s="75">
        <f t="shared" si="11"/>
        <v>0</v>
      </c>
      <c r="G123" s="76">
        <f t="shared" si="8"/>
        <v>0</v>
      </c>
      <c r="H123" s="77">
        <f t="shared" si="9"/>
        <v>69000</v>
      </c>
      <c r="I123" s="77">
        <f t="shared" si="10"/>
        <v>95000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2"/>
        <v>83000</v>
      </c>
      <c r="B124" s="65"/>
      <c r="C124" s="79"/>
      <c r="D124" s="73"/>
      <c r="E124" s="74">
        <f t="shared" si="7"/>
        <v>2474.9963732098422</v>
      </c>
      <c r="F124" s="75">
        <f t="shared" si="11"/>
        <v>0</v>
      </c>
      <c r="G124" s="76">
        <f t="shared" si="8"/>
        <v>0</v>
      </c>
      <c r="H124" s="77">
        <f t="shared" si="9"/>
        <v>70000</v>
      </c>
      <c r="I124" s="77">
        <f t="shared" si="10"/>
        <v>96000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2"/>
        <v>84000</v>
      </c>
      <c r="B125" s="65"/>
      <c r="C125" s="79"/>
      <c r="D125" s="73"/>
      <c r="E125" s="74">
        <f t="shared" si="7"/>
        <v>2452.3938244153401</v>
      </c>
      <c r="F125" s="75">
        <f t="shared" si="11"/>
        <v>0</v>
      </c>
      <c r="G125" s="76">
        <f t="shared" si="8"/>
        <v>0</v>
      </c>
      <c r="H125" s="77">
        <f t="shared" si="9"/>
        <v>71000</v>
      </c>
      <c r="I125" s="77">
        <f t="shared" si="10"/>
        <v>97000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2"/>
        <v>85000</v>
      </c>
      <c r="B126" s="65"/>
      <c r="C126" s="79"/>
      <c r="D126" s="73"/>
      <c r="E126" s="74">
        <f t="shared" si="7"/>
        <v>2429.9976901503851</v>
      </c>
      <c r="F126" s="75">
        <f t="shared" si="11"/>
        <v>0</v>
      </c>
      <c r="G126" s="76">
        <f t="shared" si="8"/>
        <v>0</v>
      </c>
      <c r="H126" s="77">
        <f t="shared" si="9"/>
        <v>72000</v>
      </c>
      <c r="I126" s="77">
        <f t="shared" si="10"/>
        <v>98000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2"/>
        <v>86000</v>
      </c>
      <c r="B127" s="65"/>
      <c r="C127" s="79"/>
      <c r="D127" s="73"/>
      <c r="E127" s="74">
        <f t="shared" si="7"/>
        <v>2407.8060853639422</v>
      </c>
      <c r="F127" s="75">
        <f t="shared" si="11"/>
        <v>0</v>
      </c>
      <c r="G127" s="76">
        <f t="shared" si="8"/>
        <v>0</v>
      </c>
      <c r="H127" s="77">
        <f t="shared" si="9"/>
        <v>73000</v>
      </c>
      <c r="I127" s="77">
        <f t="shared" si="10"/>
        <v>99000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2"/>
        <v>87000</v>
      </c>
      <c r="B128" s="65"/>
      <c r="C128" s="79"/>
      <c r="D128" s="73"/>
      <c r="E128" s="74">
        <f t="shared" si="7"/>
        <v>2385.8171422199343</v>
      </c>
      <c r="F128" s="75">
        <f t="shared" si="11"/>
        <v>0</v>
      </c>
      <c r="G128" s="76">
        <f t="shared" si="8"/>
        <v>0</v>
      </c>
      <c r="H128" s="77">
        <f t="shared" si="9"/>
        <v>74000</v>
      </c>
      <c r="I128" s="77">
        <f t="shared" si="10"/>
        <v>100000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2"/>
        <v>88000</v>
      </c>
      <c r="B129" s="65"/>
      <c r="C129" s="79"/>
      <c r="D129" s="73"/>
      <c r="E129" s="74">
        <f t="shared" si="7"/>
        <v>2364.0290099400268</v>
      </c>
      <c r="F129" s="75">
        <f t="shared" si="11"/>
        <v>0</v>
      </c>
      <c r="G129" s="76">
        <f t="shared" si="8"/>
        <v>0</v>
      </c>
      <c r="H129" s="77">
        <f t="shared" si="9"/>
        <v>75000</v>
      </c>
      <c r="I129" s="77">
        <f t="shared" si="10"/>
        <v>101000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2"/>
        <v>89000</v>
      </c>
      <c r="B130" s="65"/>
      <c r="C130" s="79"/>
      <c r="D130" s="73"/>
      <c r="E130" s="74">
        <f t="shared" si="7"/>
        <v>2342.4398546478556</v>
      </c>
      <c r="F130" s="75">
        <f t="shared" si="11"/>
        <v>0</v>
      </c>
      <c r="G130" s="76">
        <f t="shared" si="8"/>
        <v>0</v>
      </c>
      <c r="H130" s="77">
        <f t="shared" si="9"/>
        <v>76000</v>
      </c>
      <c r="I130" s="77">
        <f t="shared" si="10"/>
        <v>102000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2"/>
        <v>90000</v>
      </c>
      <c r="B131" s="65"/>
      <c r="C131" s="79"/>
      <c r="D131" s="73"/>
      <c r="E131" s="74">
        <f t="shared" si="7"/>
        <v>2321.047859214666</v>
      </c>
      <c r="F131" s="75">
        <f t="shared" si="11"/>
        <v>0</v>
      </c>
      <c r="G131" s="76">
        <f t="shared" si="8"/>
        <v>0</v>
      </c>
      <c r="H131" s="77">
        <f t="shared" si="9"/>
        <v>77000</v>
      </c>
      <c r="I131" s="77">
        <f t="shared" si="10"/>
        <v>103000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2"/>
        <v>91000</v>
      </c>
      <c r="B132" s="65"/>
      <c r="C132" s="79"/>
      <c r="D132" s="73"/>
      <c r="E132" s="74">
        <f t="shared" si="7"/>
        <v>2299.8512231063733</v>
      </c>
      <c r="F132" s="75">
        <f t="shared" si="11"/>
        <v>0</v>
      </c>
      <c r="G132" s="76">
        <f t="shared" si="8"/>
        <v>0</v>
      </c>
      <c r="H132" s="77">
        <f t="shared" si="9"/>
        <v>78000</v>
      </c>
      <c r="I132" s="77">
        <f t="shared" si="10"/>
        <v>104000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2"/>
        <v>92000</v>
      </c>
      <c r="B133" s="65"/>
      <c r="C133" s="79"/>
      <c r="D133" s="73"/>
      <c r="E133" s="74">
        <f t="shared" si="7"/>
        <v>2278.8481622320087</v>
      </c>
      <c r="F133" s="75">
        <f t="shared" si="11"/>
        <v>0</v>
      </c>
      <c r="G133" s="76">
        <f t="shared" si="8"/>
        <v>0</v>
      </c>
      <c r="H133" s="77">
        <f t="shared" si="9"/>
        <v>79000</v>
      </c>
      <c r="I133" s="77">
        <f t="shared" si="10"/>
        <v>105000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2"/>
        <v>93000</v>
      </c>
      <c r="B134" s="65"/>
      <c r="C134" s="79"/>
      <c r="D134" s="73"/>
      <c r="E134" s="74">
        <f t="shared" si="7"/>
        <v>2258.0369087935601</v>
      </c>
      <c r="F134" s="75">
        <f t="shared" si="11"/>
        <v>0</v>
      </c>
      <c r="G134" s="76">
        <f t="shared" si="8"/>
        <v>0</v>
      </c>
      <c r="H134" s="77">
        <f t="shared" si="9"/>
        <v>80000</v>
      </c>
      <c r="I134" s="77">
        <f t="shared" si="10"/>
        <v>106000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2"/>
        <v>94000</v>
      </c>
      <c r="B135" s="65"/>
      <c r="C135" s="79"/>
      <c r="D135" s="73"/>
      <c r="E135" s="74">
        <f t="shared" si="7"/>
        <v>2237.415711137176</v>
      </c>
      <c r="F135" s="75">
        <f t="shared" si="11"/>
        <v>0</v>
      </c>
      <c r="G135" s="76">
        <f t="shared" si="8"/>
        <v>0</v>
      </c>
      <c r="H135" s="77">
        <f t="shared" si="9"/>
        <v>81000</v>
      </c>
      <c r="I135" s="77">
        <f t="shared" si="10"/>
        <v>107000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2"/>
        <v>95000</v>
      </c>
      <c r="B136" s="65"/>
      <c r="C136" s="79"/>
      <c r="D136" s="73"/>
      <c r="E136" s="74">
        <f t="shared" si="7"/>
        <v>2216.9828336057326</v>
      </c>
      <c r="F136" s="75">
        <f t="shared" si="11"/>
        <v>0</v>
      </c>
      <c r="G136" s="76">
        <f t="shared" si="8"/>
        <v>0</v>
      </c>
      <c r="H136" s="77">
        <f t="shared" si="9"/>
        <v>82000</v>
      </c>
      <c r="I136" s="77">
        <f t="shared" si="10"/>
        <v>108000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2"/>
        <v>96000</v>
      </c>
      <c r="B137" s="65"/>
      <c r="C137" s="79"/>
      <c r="D137" s="73"/>
      <c r="E137" s="74">
        <f t="shared" si="7"/>
        <v>2196.7365563927438</v>
      </c>
      <c r="F137" s="75">
        <f t="shared" si="11"/>
        <v>0</v>
      </c>
      <c r="G137" s="76">
        <f t="shared" si="8"/>
        <v>0</v>
      </c>
      <c r="H137" s="77">
        <f t="shared" si="9"/>
        <v>83000</v>
      </c>
      <c r="I137" s="77">
        <f t="shared" si="10"/>
        <v>109000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2"/>
        <v>97000</v>
      </c>
      <c r="B138" s="65"/>
      <c r="C138" s="79"/>
      <c r="D138" s="73"/>
      <c r="E138" s="74">
        <f t="shared" si="7"/>
        <v>2176.6751753976114</v>
      </c>
      <c r="F138" s="75">
        <f t="shared" si="11"/>
        <v>0</v>
      </c>
      <c r="G138" s="76">
        <f t="shared" si="8"/>
        <v>0</v>
      </c>
      <c r="H138" s="77">
        <f t="shared" si="9"/>
        <v>84000</v>
      </c>
      <c r="I138" s="77">
        <f t="shared" si="10"/>
        <v>110000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2"/>
        <v>98000</v>
      </c>
      <c r="B139" s="65"/>
      <c r="C139" s="79"/>
      <c r="D139" s="73"/>
      <c r="E139" s="74">
        <f t="shared" si="7"/>
        <v>2156.797002082189</v>
      </c>
      <c r="F139" s="75">
        <f t="shared" si="11"/>
        <v>0</v>
      </c>
      <c r="G139" s="76">
        <f t="shared" si="8"/>
        <v>0</v>
      </c>
      <c r="H139" s="77">
        <f t="shared" si="9"/>
        <v>85000</v>
      </c>
      <c r="I139" s="77">
        <f t="shared" si="10"/>
        <v>111000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2"/>
        <v>99000</v>
      </c>
      <c r="B140" s="65"/>
      <c r="C140" s="79"/>
      <c r="D140" s="73"/>
      <c r="E140" s="74">
        <f t="shared" si="7"/>
        <v>2137.1003633286641</v>
      </c>
      <c r="F140" s="75">
        <f t="shared" si="11"/>
        <v>0</v>
      </c>
      <c r="G140" s="76">
        <f t="shared" si="8"/>
        <v>0</v>
      </c>
      <c r="H140" s="77">
        <f t="shared" si="9"/>
        <v>86000</v>
      </c>
      <c r="I140" s="77">
        <f t="shared" si="10"/>
        <v>112000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2"/>
        <v>100000</v>
      </c>
      <c r="B141" s="65"/>
      <c r="C141" s="79"/>
      <c r="D141" s="73"/>
      <c r="E141" s="74">
        <f t="shared" si="7"/>
        <v>2117.5836012987306</v>
      </c>
      <c r="F141" s="75">
        <f t="shared" si="11"/>
        <v>0</v>
      </c>
      <c r="G141" s="76">
        <f t="shared" si="8"/>
        <v>0</v>
      </c>
      <c r="H141" s="77">
        <f t="shared" si="9"/>
        <v>87000</v>
      </c>
      <c r="I141" s="77">
        <f t="shared" si="10"/>
        <v>113000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2"/>
        <v>101000</v>
      </c>
      <c r="B142" s="65"/>
      <c r="C142" s="79"/>
      <c r="D142" s="73"/>
      <c r="E142" s="74">
        <f t="shared" si="7"/>
        <v>2098.2450732940542</v>
      </c>
      <c r="F142" s="75">
        <f t="shared" si="11"/>
        <v>0</v>
      </c>
      <c r="G142" s="76">
        <f t="shared" si="8"/>
        <v>0</v>
      </c>
      <c r="H142" s="77">
        <f t="shared" si="9"/>
        <v>88000</v>
      </c>
      <c r="I142" s="77">
        <f t="shared" si="10"/>
        <v>114000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2"/>
        <v>102000</v>
      </c>
      <c r="B143" s="65"/>
      <c r="D143" s="73"/>
      <c r="E143" s="74">
        <f t="shared" si="7"/>
        <v>2079.0831516180046</v>
      </c>
      <c r="F143" s="75">
        <f t="shared" si="11"/>
        <v>0</v>
      </c>
      <c r="G143" s="76">
        <f t="shared" si="8"/>
        <v>0</v>
      </c>
      <c r="H143" s="77">
        <f t="shared" si="9"/>
        <v>89000</v>
      </c>
      <c r="I143" s="77">
        <f t="shared" si="10"/>
        <v>115000</v>
      </c>
    </row>
    <row r="144" spans="1:24" x14ac:dyDescent="0.25">
      <c r="A144" s="111">
        <f t="shared" si="12"/>
        <v>103000</v>
      </c>
      <c r="B144" s="65"/>
      <c r="D144" s="73"/>
      <c r="E144" s="74">
        <f t="shared" si="7"/>
        <v>2060.0962234386602</v>
      </c>
      <c r="F144" s="75">
        <f t="shared" si="11"/>
        <v>0</v>
      </c>
      <c r="G144" s="76">
        <f t="shared" si="8"/>
        <v>0</v>
      </c>
      <c r="H144" s="77">
        <f t="shared" si="9"/>
        <v>90000</v>
      </c>
      <c r="I144" s="77">
        <f t="shared" si="10"/>
        <v>116000</v>
      </c>
    </row>
    <row r="145" spans="1:9" x14ac:dyDescent="0.25">
      <c r="A145" s="111">
        <f t="shared" si="12"/>
        <v>104000</v>
      </c>
      <c r="B145" s="65"/>
      <c r="D145" s="73"/>
      <c r="E145" s="74">
        <f t="shared" si="7"/>
        <v>2041.2826906530529</v>
      </c>
      <c r="F145" s="75">
        <f t="shared" si="11"/>
        <v>0</v>
      </c>
      <c r="G145" s="76">
        <f t="shared" si="8"/>
        <v>0</v>
      </c>
      <c r="H145" s="77">
        <f t="shared" si="9"/>
        <v>91000</v>
      </c>
      <c r="I145" s="77">
        <f t="shared" si="10"/>
        <v>117000</v>
      </c>
    </row>
    <row r="146" spans="1:9" x14ac:dyDescent="0.25">
      <c r="A146" s="111">
        <f t="shared" si="12"/>
        <v>105000</v>
      </c>
      <c r="B146" s="65"/>
      <c r="D146" s="73"/>
      <c r="E146" s="74">
        <f t="shared" si="7"/>
        <v>2022.6409697526617</v>
      </c>
      <c r="F146" s="75">
        <f t="shared" si="11"/>
        <v>0</v>
      </c>
      <c r="G146" s="76">
        <f t="shared" si="8"/>
        <v>0</v>
      </c>
      <c r="H146" s="77">
        <f t="shared" si="9"/>
        <v>92000</v>
      </c>
      <c r="I146" s="77">
        <f t="shared" si="10"/>
        <v>118000</v>
      </c>
    </row>
    <row r="147" spans="1:9" x14ac:dyDescent="0.25">
      <c r="A147" s="111">
        <f t="shared" si="12"/>
        <v>106000</v>
      </c>
      <c r="B147" s="65"/>
      <c r="D147" s="73"/>
      <c r="E147" s="74">
        <f t="shared" si="7"/>
        <v>2004.1694916901288</v>
      </c>
      <c r="F147" s="75">
        <f t="shared" si="11"/>
        <v>0</v>
      </c>
      <c r="G147" s="76">
        <f t="shared" si="8"/>
        <v>0</v>
      </c>
      <c r="H147" s="77">
        <f t="shared" si="9"/>
        <v>93000</v>
      </c>
      <c r="I147" s="77">
        <f t="shared" si="10"/>
        <v>119000</v>
      </c>
    </row>
    <row r="148" spans="1:9" x14ac:dyDescent="0.25">
      <c r="A148" s="111">
        <f t="shared" si="12"/>
        <v>107000</v>
      </c>
      <c r="B148" s="65"/>
      <c r="D148" s="73"/>
      <c r="E148" s="74">
        <f t="shared" si="7"/>
        <v>1985.8667017471967</v>
      </c>
      <c r="F148" s="75">
        <f t="shared" si="11"/>
        <v>0</v>
      </c>
      <c r="G148" s="76">
        <f t="shared" si="8"/>
        <v>0</v>
      </c>
      <c r="H148" s="77">
        <f t="shared" si="9"/>
        <v>94000</v>
      </c>
      <c r="I148" s="77">
        <f t="shared" si="10"/>
        <v>120000</v>
      </c>
    </row>
    <row r="149" spans="1:9" x14ac:dyDescent="0.25">
      <c r="A149" s="111">
        <f t="shared" si="12"/>
        <v>108000</v>
      </c>
      <c r="B149" s="65"/>
      <c r="D149" s="73"/>
      <c r="E149" s="74">
        <f t="shared" si="7"/>
        <v>1967.7310594038479</v>
      </c>
      <c r="F149" s="75">
        <f t="shared" si="11"/>
        <v>0</v>
      </c>
      <c r="G149" s="76">
        <f t="shared" si="8"/>
        <v>0</v>
      </c>
      <c r="H149" s="77">
        <f t="shared" si="9"/>
        <v>95000</v>
      </c>
      <c r="I149" s="77">
        <f t="shared" si="10"/>
        <v>121000</v>
      </c>
    </row>
    <row r="150" spans="1:9" x14ac:dyDescent="0.25">
      <c r="A150" s="111">
        <f t="shared" si="12"/>
        <v>109000</v>
      </c>
      <c r="B150" s="65"/>
      <c r="D150" s="73"/>
      <c r="E150" s="74">
        <f t="shared" si="7"/>
        <v>1949.7610382086443</v>
      </c>
      <c r="F150" s="75">
        <f t="shared" si="11"/>
        <v>0</v>
      </c>
      <c r="G150" s="76">
        <f t="shared" si="8"/>
        <v>0</v>
      </c>
      <c r="H150" s="77">
        <f t="shared" si="9"/>
        <v>96000</v>
      </c>
      <c r="I150" s="77">
        <f t="shared" si="10"/>
        <v>122000</v>
      </c>
    </row>
    <row r="151" spans="1:9" x14ac:dyDescent="0.25">
      <c r="A151" s="111">
        <f t="shared" si="12"/>
        <v>110000</v>
      </c>
      <c r="B151" s="65"/>
      <c r="D151" s="73"/>
      <c r="E151" s="74">
        <f t="shared" si="7"/>
        <v>1931.955125650245</v>
      </c>
      <c r="F151" s="75">
        <f t="shared" si="11"/>
        <v>0</v>
      </c>
      <c r="G151" s="76">
        <f t="shared" si="8"/>
        <v>0</v>
      </c>
      <c r="H151" s="77">
        <f t="shared" si="9"/>
        <v>97000</v>
      </c>
      <c r="I151" s="77">
        <f t="shared" si="10"/>
        <v>123000</v>
      </c>
    </row>
    <row r="152" spans="1:9" x14ac:dyDescent="0.25">
      <c r="A152" s="111">
        <f t="shared" si="12"/>
        <v>111000</v>
      </c>
      <c r="B152" s="65"/>
      <c r="D152" s="73"/>
      <c r="E152" s="74">
        <f t="shared" si="7"/>
        <v>1914.3118230301016</v>
      </c>
      <c r="F152" s="75">
        <f t="shared" si="11"/>
        <v>0</v>
      </c>
      <c r="G152" s="76">
        <f t="shared" si="8"/>
        <v>0</v>
      </c>
      <c r="H152" s="77">
        <f t="shared" si="9"/>
        <v>98000</v>
      </c>
      <c r="I152" s="77">
        <f t="shared" si="10"/>
        <v>124000</v>
      </c>
    </row>
    <row r="153" spans="1:9" x14ac:dyDescent="0.25">
      <c r="A153" s="111">
        <f t="shared" si="12"/>
        <v>112000</v>
      </c>
      <c r="B153" s="65"/>
      <c r="D153" s="73"/>
      <c r="E153" s="74">
        <f t="shared" si="7"/>
        <v>1896.8296453363153</v>
      </c>
      <c r="F153" s="75">
        <f t="shared" si="11"/>
        <v>0</v>
      </c>
      <c r="G153" s="76">
        <f t="shared" si="8"/>
        <v>0</v>
      </c>
      <c r="H153" s="77">
        <f t="shared" si="9"/>
        <v>99000</v>
      </c>
      <c r="I153" s="77">
        <f t="shared" si="10"/>
        <v>125000</v>
      </c>
    </row>
    <row r="154" spans="1:9" x14ac:dyDescent="0.25">
      <c r="A154" s="111">
        <f t="shared" si="12"/>
        <v>113000</v>
      </c>
      <c r="B154" s="65"/>
      <c r="D154" s="73"/>
      <c r="E154" s="74">
        <f t="shared" si="7"/>
        <v>1879.5071211186455</v>
      </c>
      <c r="F154" s="75">
        <f t="shared" si="11"/>
        <v>0</v>
      </c>
      <c r="G154" s="76">
        <f t="shared" si="8"/>
        <v>0</v>
      </c>
      <c r="H154" s="77">
        <f t="shared" si="9"/>
        <v>100000</v>
      </c>
      <c r="I154" s="77">
        <f t="shared" si="10"/>
        <v>126000</v>
      </c>
    </row>
    <row r="155" spans="1:9" x14ac:dyDescent="0.25">
      <c r="A155" s="111">
        <f t="shared" si="12"/>
        <v>114000</v>
      </c>
      <c r="B155" s="65"/>
      <c r="D155" s="73"/>
      <c r="E155" s="74">
        <f t="shared" si="7"/>
        <v>1862.3427923646589</v>
      </c>
      <c r="F155" s="75">
        <f t="shared" si="11"/>
        <v>0</v>
      </c>
      <c r="G155" s="76">
        <f t="shared" si="8"/>
        <v>0</v>
      </c>
      <c r="H155" s="77">
        <f t="shared" si="9"/>
        <v>101000</v>
      </c>
      <c r="I155" s="77">
        <f t="shared" si="10"/>
        <v>127000</v>
      </c>
    </row>
    <row r="156" spans="1:9" x14ac:dyDescent="0.25">
      <c r="A156" s="111">
        <f t="shared" si="12"/>
        <v>115000</v>
      </c>
      <c r="B156" s="65"/>
      <c r="D156" s="73"/>
      <c r="E156" s="74">
        <f t="shared" si="7"/>
        <v>1845.335214377011</v>
      </c>
      <c r="F156" s="75">
        <f t="shared" si="11"/>
        <v>0</v>
      </c>
      <c r="G156" s="76">
        <f t="shared" si="8"/>
        <v>0</v>
      </c>
      <c r="H156" s="77">
        <f t="shared" si="9"/>
        <v>102000</v>
      </c>
      <c r="I156" s="77">
        <f t="shared" si="10"/>
        <v>128000</v>
      </c>
    </row>
    <row r="157" spans="1:9" x14ac:dyDescent="0.25">
      <c r="A157" s="111">
        <f t="shared" si="12"/>
        <v>116000</v>
      </c>
      <c r="B157" s="65"/>
      <c r="D157" s="73"/>
      <c r="E157" s="74">
        <f t="shared" si="7"/>
        <v>1828.4829556518489</v>
      </c>
      <c r="F157" s="75">
        <f t="shared" si="11"/>
        <v>0</v>
      </c>
      <c r="G157" s="76">
        <f t="shared" si="8"/>
        <v>0</v>
      </c>
      <c r="H157" s="77">
        <f t="shared" si="9"/>
        <v>103000</v>
      </c>
      <c r="I157" s="77">
        <f t="shared" si="10"/>
        <v>129000</v>
      </c>
    </row>
    <row r="158" spans="1:9" x14ac:dyDescent="0.25">
      <c r="A158" s="111">
        <f t="shared" si="12"/>
        <v>117000</v>
      </c>
      <c r="B158" s="65"/>
      <c r="D158" s="73"/>
      <c r="E158" s="74">
        <f t="shared" si="7"/>
        <v>1811.7845977583231</v>
      </c>
      <c r="F158" s="75">
        <f t="shared" si="11"/>
        <v>0</v>
      </c>
      <c r="G158" s="76">
        <f t="shared" si="8"/>
        <v>0</v>
      </c>
      <c r="H158" s="77">
        <f t="shared" si="9"/>
        <v>104000</v>
      </c>
      <c r="I158" s="77">
        <f t="shared" si="10"/>
        <v>130000</v>
      </c>
    </row>
    <row r="159" spans="1:9" x14ac:dyDescent="0.25">
      <c r="A159" s="111">
        <f t="shared" si="12"/>
        <v>118000</v>
      </c>
      <c r="B159" s="65"/>
      <c r="D159" s="73"/>
      <c r="E159" s="74">
        <f t="shared" si="7"/>
        <v>1795.2387352191993</v>
      </c>
      <c r="F159" s="75">
        <f t="shared" si="11"/>
        <v>0</v>
      </c>
      <c r="G159" s="76">
        <f t="shared" si="8"/>
        <v>0</v>
      </c>
      <c r="H159" s="77">
        <f t="shared" si="9"/>
        <v>105000</v>
      </c>
      <c r="I159" s="77">
        <f t="shared" si="10"/>
        <v>131000</v>
      </c>
    </row>
    <row r="160" spans="1:9" x14ac:dyDescent="0.25">
      <c r="A160" s="111">
        <f t="shared" si="12"/>
        <v>119000</v>
      </c>
      <c r="B160" s="65"/>
      <c r="D160" s="73"/>
      <c r="E160" s="74">
        <f t="shared" ref="E160:E167" si="13">IF(A160&lt;=$C$21,$C$17*EXP(-A160/$C$19),$C$18*EXP(-(A160-$C$21)/$C$20))</f>
        <v>1778.8439753925625</v>
      </c>
      <c r="F160" s="75">
        <f t="shared" si="11"/>
        <v>0</v>
      </c>
      <c r="G160" s="76">
        <f t="shared" ref="G160:G167" si="14">IF(A160&lt;=$C$21,($C$5-$C$8)*(F160/$C$12)^(1/$C$11)+$C$8, ($C$28-$C$8)*(F160/$C$29)^(1/$C$11)+$C$8)</f>
        <v>0</v>
      </c>
      <c r="H160" s="77">
        <f t="shared" ref="H160:H167" si="15">A160-$C$6/2</f>
        <v>106000</v>
      </c>
      <c r="I160" s="77">
        <f t="shared" ref="I160:I167" si="16">A160+$C$6/2</f>
        <v>132000</v>
      </c>
    </row>
    <row r="161" spans="1:9" x14ac:dyDescent="0.25">
      <c r="A161" s="111">
        <f t="shared" si="12"/>
        <v>120000</v>
      </c>
      <c r="B161" s="65"/>
      <c r="D161" s="73"/>
      <c r="E161" s="74">
        <f t="shared" si="13"/>
        <v>1762.5989383545998</v>
      </c>
      <c r="F161" s="75">
        <f t="shared" ref="F161:F167" si="17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14"/>
        <v>0</v>
      </c>
      <c r="H161" s="77">
        <f t="shared" si="15"/>
        <v>107000</v>
      </c>
      <c r="I161" s="77">
        <f t="shared" si="16"/>
        <v>133000</v>
      </c>
    </row>
    <row r="162" spans="1:9" x14ac:dyDescent="0.25">
      <c r="A162" s="111">
        <f t="shared" si="12"/>
        <v>121000</v>
      </c>
      <c r="B162" s="65"/>
      <c r="D162" s="73"/>
      <c r="E162" s="74">
        <f t="shared" si="13"/>
        <v>1746.5022567834549</v>
      </c>
      <c r="F162" s="75">
        <f t="shared" si="17"/>
        <v>0</v>
      </c>
      <c r="G162" s="76">
        <f t="shared" si="14"/>
        <v>0</v>
      </c>
      <c r="H162" s="77">
        <f t="shared" si="15"/>
        <v>108000</v>
      </c>
      <c r="I162" s="77">
        <f t="shared" si="16"/>
        <v>134000</v>
      </c>
    </row>
    <row r="163" spans="1:9" x14ac:dyDescent="0.25">
      <c r="A163" s="111">
        <f t="shared" si="12"/>
        <v>122000</v>
      </c>
      <c r="B163" s="65"/>
      <c r="D163" s="73"/>
      <c r="E163" s="74">
        <f t="shared" si="13"/>
        <v>1730.5525758441408</v>
      </c>
      <c r="F163" s="75">
        <f t="shared" si="17"/>
        <v>0</v>
      </c>
      <c r="G163" s="76">
        <f t="shared" si="14"/>
        <v>0</v>
      </c>
      <c r="H163" s="77">
        <f t="shared" si="15"/>
        <v>109000</v>
      </c>
      <c r="I163" s="77">
        <f t="shared" si="16"/>
        <v>135000</v>
      </c>
    </row>
    <row r="164" spans="1:9" x14ac:dyDescent="0.25">
      <c r="A164" s="111">
        <f t="shared" si="12"/>
        <v>123000</v>
      </c>
      <c r="B164" s="65"/>
      <c r="D164" s="73"/>
      <c r="E164" s="74">
        <f t="shared" si="13"/>
        <v>1714.7485530745073</v>
      </c>
      <c r="F164" s="75">
        <f t="shared" si="17"/>
        <v>0</v>
      </c>
      <c r="G164" s="76">
        <f t="shared" si="14"/>
        <v>0</v>
      </c>
      <c r="H164" s="77">
        <f t="shared" si="15"/>
        <v>110000</v>
      </c>
      <c r="I164" s="77">
        <f t="shared" si="16"/>
        <v>136000</v>
      </c>
    </row>
    <row r="165" spans="1:9" x14ac:dyDescent="0.25">
      <c r="A165" s="111">
        <f t="shared" si="12"/>
        <v>124000</v>
      </c>
      <c r="B165" s="65"/>
      <c r="D165" s="73"/>
      <c r="E165" s="74">
        <f t="shared" si="13"/>
        <v>1699.0888582722462</v>
      </c>
      <c r="F165" s="75">
        <f t="shared" si="17"/>
        <v>0</v>
      </c>
      <c r="G165" s="76">
        <f t="shared" si="14"/>
        <v>0</v>
      </c>
      <c r="H165" s="77">
        <f t="shared" si="15"/>
        <v>111000</v>
      </c>
      <c r="I165" s="77">
        <f t="shared" si="16"/>
        <v>137000</v>
      </c>
    </row>
    <row r="166" spans="1:9" x14ac:dyDescent="0.25">
      <c r="A166" s="111">
        <f t="shared" si="12"/>
        <v>125000</v>
      </c>
      <c r="B166" s="65"/>
      <c r="D166" s="73"/>
      <c r="E166" s="74">
        <f t="shared" si="13"/>
        <v>1683.5721733829316</v>
      </c>
      <c r="F166" s="75">
        <f t="shared" si="17"/>
        <v>0</v>
      </c>
      <c r="G166" s="76">
        <f t="shared" si="14"/>
        <v>0</v>
      </c>
      <c r="H166" s="77">
        <f t="shared" si="15"/>
        <v>112000</v>
      </c>
      <c r="I166" s="77">
        <f t="shared" si="16"/>
        <v>138000</v>
      </c>
    </row>
    <row r="167" spans="1:9" ht="15.75" thickBot="1" x14ac:dyDescent="0.3">
      <c r="A167" s="112">
        <f t="shared" si="12"/>
        <v>126000</v>
      </c>
      <c r="B167" s="81"/>
      <c r="C167" s="27"/>
      <c r="D167" s="82"/>
      <c r="E167" s="83">
        <f t="shared" si="13"/>
        <v>1668.1971923890796</v>
      </c>
      <c r="F167" s="84">
        <f t="shared" si="17"/>
        <v>0</v>
      </c>
      <c r="G167" s="85">
        <f t="shared" si="14"/>
        <v>0</v>
      </c>
      <c r="H167" s="86">
        <f t="shared" si="15"/>
        <v>113000</v>
      </c>
      <c r="I167" s="86">
        <f t="shared" si="16"/>
        <v>139000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F3:I3"/>
    <mergeCell ref="A10:D10"/>
    <mergeCell ref="A16:D16"/>
    <mergeCell ref="A24:D24"/>
    <mergeCell ref="F24:I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Overview</vt:lpstr>
      <vt:lpstr>5-6-1962</vt:lpstr>
      <vt:lpstr>16-1-1987</vt:lpstr>
      <vt:lpstr>23-2-1982</vt:lpstr>
      <vt:lpstr>29-1-1983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2012-12-19T11:20:25Z</dcterms:modified>
</cp:coreProperties>
</file>